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630" yWindow="570" windowWidth="24120" windowHeight="11700"/>
  </bookViews>
  <sheets>
    <sheet name="Лист1" sheetId="3" r:id="rId1"/>
  </sheets>
  <calcPr calcId="145621"/>
</workbook>
</file>

<file path=xl/calcChain.xml><?xml version="1.0" encoding="utf-8"?>
<calcChain xmlns="http://schemas.openxmlformats.org/spreadsheetml/2006/main">
  <c r="C206" i="3" l="1"/>
  <c r="C199" i="3"/>
  <c r="C182" i="3"/>
  <c r="C161" i="3"/>
  <c r="C153" i="3"/>
  <c r="C148" i="3"/>
  <c r="C128" i="3"/>
  <c r="C89" i="3"/>
  <c r="C87" i="3"/>
  <c r="C77" i="3"/>
  <c r="C75" i="3"/>
  <c r="C71" i="3"/>
  <c r="C22" i="3" l="1"/>
  <c r="C14" i="3"/>
</calcChain>
</file>

<file path=xl/sharedStrings.xml><?xml version="1.0" encoding="utf-8"?>
<sst xmlns="http://schemas.openxmlformats.org/spreadsheetml/2006/main" count="397" uniqueCount="364">
  <si>
    <t>1</t>
  </si>
  <si>
    <t>2</t>
  </si>
  <si>
    <t>3</t>
  </si>
  <si>
    <t>048</t>
  </si>
  <si>
    <t>Федеральная служба по надзору в сфере природопользования</t>
  </si>
  <si>
    <t>18210102020013000110</t>
  </si>
  <si>
    <t>18210102030010000110</t>
  </si>
  <si>
    <t>18210102030011000110</t>
  </si>
  <si>
    <t>18210102030013000110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</si>
  <si>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</si>
  <si>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</si>
  <si>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</si>
  <si>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18210102040011000110</t>
  </si>
  <si>
    <t>18210102080010000110</t>
  </si>
  <si>
    <t>18210102080011000110</t>
  </si>
  <si>
    <t>18210102130010000110</t>
  </si>
  <si>
    <t>18210102130011000110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</si>
  <si>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</si>
  <si>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</si>
  <si>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</si>
  <si>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</si>
  <si>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</si>
  <si>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</si>
  <si>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</si>
  <si>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18210302261010000110</t>
  </si>
  <si>
    <t>Налог, взимаемый с налогоплательщиков, выбравших в качестве объекта налогообложения доходы</t>
  </si>
  <si>
    <t>18210501011010000110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</si>
  <si>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</si>
  <si>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</si>
  <si>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</si>
  <si>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18210501011013000110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</si>
  <si>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</si>
  <si>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</si>
  <si>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</si>
  <si>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</si>
  <si>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(суммы денежных взысканий (штрафов) по соответствующему платежу согласно законодательству Российской Федерации)</t>
  </si>
  <si>
    <t>18210501021013000110</t>
  </si>
  <si>
    <t>Единый налог на вмененный доход для отдельных видов деятельности</t>
  </si>
  <si>
    <t>18210502010020000110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</si>
  <si>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</si>
  <si>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18210502010021000110</t>
  </si>
  <si>
    <t>Единый сельскохозяйственный налог</t>
  </si>
  <si>
    <t>18210503010010000110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</si>
  <si>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</si>
  <si>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</si>
  <si>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</si>
  <si>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</si>
  <si>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</si>
  <si>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</si>
  <si>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</si>
  <si>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18210803010011060110</t>
  </si>
  <si>
    <t>843</t>
  </si>
  <si>
    <t>Служба Республики Коми строительного, жилищного и технического надзора (контроля)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</si>
  <si>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нарушение правил осуществления предпринимательской деятельности по управлению многоквартирными домами)</t>
  </si>
  <si>
    <t>84311601073010233140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</si>
  <si>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</si>
  <si>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</si>
  <si>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84311601193019000140</t>
  </si>
  <si>
    <t>852</t>
  </si>
  <si>
    <t>Министерство природных ресурсов и охраны окружающей среды Республики Коми</t>
  </si>
  <si>
    <t>875</t>
  </si>
  <si>
    <t>Министерство образования и науки Республики Коми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</si>
  <si>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</si>
  <si>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87511601053010035140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</si>
  <si>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</si>
  <si>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87511601053019000140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</si>
  <si>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</si>
  <si>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87511601063010101140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</si>
  <si>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</si>
  <si>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87511601063019000140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</si>
  <si>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</si>
  <si>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87511601073010017140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</si>
  <si>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</si>
  <si>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87511601203019000140</t>
  </si>
  <si>
    <t>882</t>
  </si>
  <si>
    <t>Министерство сельского хозяйства и потребительского рынка Республики Коми</t>
  </si>
  <si>
    <t>88211601203019000140</t>
  </si>
  <si>
    <t>890</t>
  </si>
  <si>
    <t>Министерство юстиции Республики Коми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</si>
  <si>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трудового законодательства и иных нормативных правовых актов, содержащих нормы трудового права)</t>
  </si>
  <si>
    <t>89011601053010027140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</si>
  <si>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</si>
  <si>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89011601053010059140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</si>
  <si>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или срока представления сведений о поступлении и расходовании средств политической партии, сводного финансового отчета политической партии)</t>
  </si>
  <si>
    <t>89011601053010064140</t>
  </si>
  <si>
    <t>89011601053019000140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</si>
  <si>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перевозку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</si>
  <si>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89011601063010008140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</si>
  <si>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</si>
  <si>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89011601063010009140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</si>
  <si>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</si>
  <si>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89011601063010091140</t>
  </si>
  <si>
    <t>89011601063010101140</t>
  </si>
  <si>
    <t>89011601073010017140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</si>
  <si>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 тепловой энергии, нефти или газа)</t>
  </si>
  <si>
    <t>89011601073010019140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</si>
  <si>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</si>
  <si>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89011601073010027140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</si>
  <si>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(иные штрафы)</t>
  </si>
  <si>
    <t>89011601073019000140</t>
  </si>
  <si>
    <t>89011601083010037140</t>
  </si>
  <si>
    <t>89011601083010039140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</si>
  <si>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</si>
  <si>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89011601143019000140</t>
  </si>
  <si>
    <t>89011601153010005140</t>
  </si>
  <si>
    <t>89011601153010006140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</si>
  <si>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</si>
  <si>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89011601173010007140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</si>
  <si>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</si>
  <si>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89011601173010008140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</si>
  <si>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</si>
  <si>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89011601173019000140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</si>
  <si>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</si>
  <si>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89011601193010005140</t>
  </si>
  <si>
    <t>89011601193010007140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</si>
  <si>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</si>
  <si>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89011601193010013140</t>
  </si>
  <si>
    <t>89011601193019000140</t>
  </si>
  <si>
    <t>89011601203010008140</t>
  </si>
  <si>
    <t>89011601203010010140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</si>
  <si>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</si>
  <si>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89011601203010021140</t>
  </si>
  <si>
    <t>89011601203019000140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</si>
  <si>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</si>
  <si>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89011601333010000140</t>
  </si>
  <si>
    <t>923</t>
  </si>
  <si>
    <t>Администрация муниципального округа "Инта" Республики Коми</t>
  </si>
  <si>
    <t>92311611064010000140</t>
  </si>
  <si>
    <t>939</t>
  </si>
  <si>
    <t>Отдел спорта администрации муниципального округа "Инта"</t>
  </si>
  <si>
    <t>956</t>
  </si>
  <si>
    <t>Отдел культуры администрации муниципального округа "Инта"</t>
  </si>
  <si>
    <t>963</t>
  </si>
  <si>
    <t>Отдел по управлению муниципальным имуществом администрации муниципального округа "Инта"</t>
  </si>
  <si>
    <t>975</t>
  </si>
  <si>
    <t>Отдел образования администрации муниципального округа "Инта"</t>
  </si>
  <si>
    <t>992</t>
  </si>
  <si>
    <t>Финансовое управление администрации муниципального округа "Инта"</t>
  </si>
  <si>
    <t>Приложение 1</t>
  </si>
  <si>
    <t>к решению Совета муниципального округа "Инта"</t>
  </si>
  <si>
    <t>Республики Коми</t>
  </si>
  <si>
    <t>тыс.рублей</t>
  </si>
  <si>
    <t>Код бюджетной классификации</t>
  </si>
  <si>
    <t>Наименование кода</t>
  </si>
  <si>
    <t>Кассовое исполнение</t>
  </si>
  <si>
    <t>Всего доходов:</t>
  </si>
  <si>
    <t>04811201010016000120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</si>
  <si>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</si>
  <si>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</si>
  <si>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</si>
  <si>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</si>
  <si>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</si>
  <si>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04811201070016000120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</si>
  <si>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 (федеральные государственные органы, Банк России, органы управления государственными внебюджетными фондами Российской Федерации)</t>
  </si>
  <si>
    <t>182</t>
  </si>
  <si>
    <t>Федеральная налоговая служба</t>
  </si>
  <si>
    <t>18210102020011000110</t>
  </si>
  <si>
    <t>18210102010013000110</t>
  </si>
  <si>
    <t>18210102010011000110</t>
  </si>
  <si>
    <t>ДОХОДЫ 
БЮДЖЕТА МУНИЦИПАЛЬНОГО ОКРУГА "ИНТА" РЕСПУБЛИКИ КОМИ ЗА 2025 ГОД  ПО КОДАМ КЛАССИФИКАЦИИ ДОХОДОВ БЮДЖЕТА</t>
  </si>
  <si>
    <t>04811201010012100120</t>
  </si>
  <si>
    <t>04811201030012100120</t>
  </si>
  <si>
    <t>04811201041012100120</t>
  </si>
  <si>
    <t>Плата за выбросы загрязняющих веществ в атмосферный воздух стационарными объектами (пени по соответствующему платежу)</t>
  </si>
  <si>
    <t>Плата за сбросы загрязняющих веществ в водные объекты (пени по соответствующему платежу)</t>
  </si>
  <si>
    <t>Плата за размещение отходов производства (пени по соответствующему платежу)</t>
  </si>
  <si>
    <t>18210102010010000110</t>
  </si>
  <si>
    <t>18210102020010000110</t>
  </si>
  <si>
    <t>18210102021011000110</t>
  </si>
  <si>
    <t>18210102150011000110</t>
  </si>
  <si>
    <t>18210102200011000110</t>
  </si>
  <si>
    <t>18210102210011000110</t>
  </si>
  <si>
    <t>18210102230011000110</t>
  </si>
  <si>
    <t>18210501050011000110</t>
  </si>
  <si>
    <t>18210503010013000110</t>
  </si>
  <si>
    <t>18210504060021000110</t>
  </si>
  <si>
    <t>18210507000011000110</t>
  </si>
  <si>
    <t>18210601020140000110</t>
  </si>
  <si>
    <t>18210601020141000110</t>
  </si>
  <si>
    <t>18210606032140000110</t>
  </si>
  <si>
    <t>18210606032141000110</t>
  </si>
  <si>
    <t>18210606042140000110</t>
  </si>
  <si>
    <t>18210606042141000110</t>
  </si>
  <si>
    <t>18211610129019000140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</si>
  <si>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</si>
  <si>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</si>
  <si>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</si>
  <si>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</si>
  <si>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</si>
  <si>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</si>
  <si>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</si>
  <si>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</si>
  <si>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</si>
  <si>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</si>
  <si>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</si>
  <si>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</si>
  <si>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</si>
  <si>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</si>
  <si>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</si>
  <si>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</si>
  <si>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</si>
  <si>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</si>
  <si>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</si>
  <si>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</si>
  <si>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</si>
  <si>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</si>
  <si>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</si>
  <si>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</si>
  <si>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Земельный налог с организаций, обладающих земельным участком, расположенным в границах муниципальных округов</t>
  </si>
  <si>
    <t>Земельный налог с физических лиц, обладающих земельным участком, расположенным в границах муниципальных округов</t>
  </si>
  <si>
    <t>Земельный налог с физических лиц, обладающих земельным участком,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</si>
  <si>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 (иные штрафы)</t>
  </si>
  <si>
    <t>84311601143019000140</t>
  </si>
  <si>
    <t>85211105326140000120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</si>
  <si>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в границах муниципальных округов,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</si>
  <si>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87511601063010023140</t>
  </si>
  <si>
    <t>87511601073010027140</t>
  </si>
  <si>
    <t>87511601203010021140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</si>
  <si>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несовершеннолетнего в процесс потребления табака)</t>
  </si>
  <si>
    <t>89011601053010035140</t>
  </si>
  <si>
    <t>89011601083010002140</t>
  </si>
  <si>
    <t>89011601083010028140</t>
  </si>
  <si>
    <t>89011601093010011140</t>
  </si>
  <si>
    <t>89011601153010012140</t>
  </si>
  <si>
    <t>89011601193010012140</t>
  </si>
  <si>
    <t>89011601193010029140</t>
  </si>
  <si>
    <t>89011601193010401140</t>
  </si>
  <si>
    <t>89011601203010007140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</si>
  <si>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 (штрафы за уничтожение или повреждение специальных знаков)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</si>
  <si>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 (Государственная пошлина за оформление представительствами МИД России, находящимися в пунктах пропуска через Государственную границу Российской Федерации, обыкновенной частной визы в связи с необходимостью въезда в Российскую Федерацию вследствие тяжелой болезни или смерти родственника)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</si>
  <si>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</si>
  <si>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 (Государственная пошлина за совершение прочих юридически значимых действий)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</si>
  <si>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(штрафы за нарушение правил пользования топливом и энергией, правил устройства, эксплуатации топливо- и энергопотребляющих установок, тепловых сетей, объектов хранения, содержания, реализации и транспортировки энергоносителей, топлива и продуктов его переработки)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</si>
  <si>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</si>
  <si>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</si>
  <si>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производство, ввод в оборот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</si>
  <si>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передачу либо попытку передачи запрещенных предметов лицам, содержащимся в учреждениях уголовно-исполнительной системы или изоляторах временного содержания)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</si>
  <si>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</si>
  <si>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</si>
  <si>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и мероприятий в области гражданской обороны)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</si>
  <si>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</si>
  <si>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незаконные изготовление, приобретение, продажу, передачу, хранение, перевозку, транспортирование, ношение или использование оружия, основных частей огнестрельного оружия и патронов к оружию)</t>
  </si>
  <si>
    <t>92311109044140004120</t>
  </si>
  <si>
    <t>92311301994140000130</t>
  </si>
  <si>
    <t>92311302064140000130</t>
  </si>
  <si>
    <t>92311302994140004130</t>
  </si>
  <si>
    <t>92311302994140005130</t>
  </si>
  <si>
    <t>92311607010140000140</t>
  </si>
  <si>
    <t>92311610123010141140</t>
  </si>
  <si>
    <t>92311701040140000180</t>
  </si>
  <si>
    <t>92311705040140000180</t>
  </si>
  <si>
    <t>92320219999140000150</t>
  </si>
  <si>
    <t>92320225555140000150</t>
  </si>
  <si>
    <t>92320229999140000150</t>
  </si>
  <si>
    <t>92320230024140000150</t>
  </si>
  <si>
    <t>92320235120140000150</t>
  </si>
  <si>
    <t>92320249999140000150</t>
  </si>
  <si>
    <t>92321925527140000150</t>
  </si>
  <si>
    <t>92321925555140000150</t>
  </si>
  <si>
    <t>92321960010140000150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</si>
  <si>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(прочие доходы)</t>
  </si>
  <si>
    <t>Прочие доходы от оказания платных услуг (работ) получателями средств бюджетов муниципальных округов</t>
  </si>
  <si>
    <t>Доходы, поступающие в порядке возмещения расходов, понесенных в связи с эксплуатацией имущества муниципальных округов</t>
  </si>
  <si>
    <t>Прочие доходы от компенсации затрат бюджетов муниципальных округов (прочие поступления)</t>
  </si>
  <si>
    <t>Прочие доходы от компенсации затрат бюджетов муниципальных округов (возмещение стоимости ремонта жилых помещений по решению суда)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</si>
  <si>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</si>
  <si>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</si>
  <si>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</si>
  <si>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Невыясненные поступления, зачисляемые в бюджеты муниципальных округов</t>
  </si>
  <si>
    <t>Прочие неналоговые доходы бюджетов муниципальных округов</t>
  </si>
  <si>
    <t>Прочие дотации бюджетам муниципальных округов</t>
  </si>
  <si>
    <t>Субсидии бюджетам муниципальных округов на реализацию программ формирования современной городской среды</t>
  </si>
  <si>
    <t>Прочие субсидии бюджетам муниципальных округов</t>
  </si>
  <si>
    <t>Субвенции бюджетам муниципальных округов на выполнение передаваемых полномочий субъектов Российской Федерации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</si>
  <si>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</si>
  <si>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Прочие межбюджетные трансферты, передаваемые бюджетам муниципальных округов</t>
  </si>
  <si>
    <t>Возврат остатков субсидий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из бюджетов муниципальных округов</t>
  </si>
  <si>
    <t>Возврат остатков субсидий на реализацию программ формирования современной городской среды из бюджетов муниципальных округов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</si>
  <si>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</si>
  <si>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93911610061140000140</t>
  </si>
  <si>
    <t>93920229999140000150</t>
  </si>
  <si>
    <t>93920249999140000150</t>
  </si>
  <si>
    <t>93920704020140000150</t>
  </si>
  <si>
    <t>Платежи в целях возмещения убытков, причиненных уклонением от заключения с муниципальным органом муниципального округа (муниципальным казенным учреждением) муниципального контракта, а также иные денежные средства,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</si>
  <si>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</si>
  <si>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95611302994140004130</t>
  </si>
  <si>
    <t>95620225519140000150</t>
  </si>
  <si>
    <t>95620225590140000150</t>
  </si>
  <si>
    <t>95620229999140000150</t>
  </si>
  <si>
    <t>95620249999140000150</t>
  </si>
  <si>
    <t>95620704020140000150</t>
  </si>
  <si>
    <t>95621960010140000150</t>
  </si>
  <si>
    <t>Субсидии бюджетам муниципальных округов на поддержку отрасли культуры</t>
  </si>
  <si>
    <t>Субсидии бюджетам муниципальных округов на техническое оснащение региональных и муниципальных музеев</t>
  </si>
  <si>
    <t>96311101040140000120</t>
  </si>
  <si>
    <t>96311105012140000120</t>
  </si>
  <si>
    <t>96311105024140000120</t>
  </si>
  <si>
    <t>96311105074140000120</t>
  </si>
  <si>
    <t>96311107014140000120</t>
  </si>
  <si>
    <t>96311109044140001120</t>
  </si>
  <si>
    <t>96311109044140004120</t>
  </si>
  <si>
    <t>96311302064140000130</t>
  </si>
  <si>
    <t>96311302994140004130</t>
  </si>
  <si>
    <t>96311302994140006130</t>
  </si>
  <si>
    <t>96311402043140000410</t>
  </si>
  <si>
    <t>96311406012140000430</t>
  </si>
  <si>
    <t>96311607010140000140</t>
  </si>
  <si>
    <t>96311610032140000140</t>
  </si>
  <si>
    <t>96311701040140000180</t>
  </si>
  <si>
    <t>96320220077140000150</t>
  </si>
  <si>
    <t>96320220300140000150</t>
  </si>
  <si>
    <t>96320220303140000150</t>
  </si>
  <si>
    <t>96320229999140000150</t>
  </si>
  <si>
    <t>96321960010140000150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</si>
  <si>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</si>
  <si>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</si>
  <si>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</si>
  <si>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Доходы от сдачи в аренду имущества, составляющего казну муниципальных округов (за исключением земельных участков)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</si>
  <si>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округами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</si>
  <si>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(доходы от платы за наем муниципальных жилых помещений)</t>
  </si>
  <si>
    <t>Прочие доходы от компенсации затрат бюджетов муниципальных округов (компенсационная стоимость за вырубку зеленых насаждений)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</si>
  <si>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</si>
  <si>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</si>
  <si>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</si>
  <si>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Субсидии бюджетам муниципальных округов на софинансирование капитальных вложений в объекты муниципальной собственности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</si>
  <si>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</si>
  <si>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</si>
  <si>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97511302994140003130</t>
  </si>
  <si>
    <t>97511302994140004130</t>
  </si>
  <si>
    <t>97511715020140000150</t>
  </si>
  <si>
    <t>97520225304140000150</t>
  </si>
  <si>
    <t>97520225750140000150</t>
  </si>
  <si>
    <t>97520229999140000150</t>
  </si>
  <si>
    <t>97520230024140000150</t>
  </si>
  <si>
    <t>97520230029140000150</t>
  </si>
  <si>
    <t>97520239999140000150</t>
  </si>
  <si>
    <t>97520245050140000150</t>
  </si>
  <si>
    <t>97520245179140000150</t>
  </si>
  <si>
    <t>97520245303140000150</t>
  </si>
  <si>
    <t>97520249999140000150</t>
  </si>
  <si>
    <t>97520704020140000150</t>
  </si>
  <si>
    <t>97521804010140000150</t>
  </si>
  <si>
    <t>97521925304140000150</t>
  </si>
  <si>
    <t>Прочие доходы от компенсации затрат бюджетов муниципальных округов (выполнение работ (услуг) в рамках Федерального закона от 12.01.1996 № 8-ФЗ "О погребении и похоронном деле")</t>
  </si>
  <si>
    <t>Инициативные платежи, зачисляемые в бюджеты муниципальных округов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</si>
  <si>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</si>
  <si>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муниципальных округов на реализацию мероприятий по модернизации школьных систем образования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</si>
  <si>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</si>
  <si>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Прочие субвенции бюджетам муниципальных округов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</si>
  <si>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</si>
  <si>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</si>
  <si>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</si>
  <si>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Доходы бюджетов муниципальных округов от возврата бюджетными учреждениями остатков субсидий прошлых лет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</si>
  <si>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</si>
  <si>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99211705040140000180</t>
  </si>
  <si>
    <t>99220215001140000150</t>
  </si>
  <si>
    <t>99220215002140000150</t>
  </si>
  <si>
    <t>99220219999140000150</t>
  </si>
  <si>
    <t>99220229999140000150</t>
  </si>
  <si>
    <t>99220804000140000150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</si>
  <si>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</si>
  <si>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Дотации бюджетам муниципальных округов на поддержку мер по обеспечению сбалансированности бюджетов</t>
  </si>
  <si>
    <t>Перечисления из бюджетов муниципальных округов (в бюджеты муниципальных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</si>
  <si>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от "___"_______ 2026 года № ___/___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</si>
</sst>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1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1" fillId="0" borderId="1">
      <alignment horizontal="right" vertical="top" wrapText="1"/>
    </xf>
    <xf numFmtId="49" fontId="2" fillId="0" borderId="2">
      <alignment horizontal="center" vertical="center" wrapText="1"/>
    </xf>
    <xf numFmtId="49" fontId="2" fillId="0" borderId="3">
      <alignment horizontal="center" vertical="center" wrapText="1"/>
    </xf>
    <xf numFmtId="49" fontId="2" fillId="0" borderId="4">
      <alignment horizontal="center" vertical="center" wrapText="1"/>
    </xf>
    <xf numFmtId="49" fontId="2" fillId="0" borderId="5">
      <alignment horizontal="center" vertical="center" wrapText="1"/>
    </xf>
    <xf numFmtId="49" fontId="2" fillId="0" borderId="6">
      <alignment horizontal="center" vertical="center" wrapText="1"/>
    </xf>
    <xf numFmtId="49" fontId="2" fillId="0" borderId="7">
      <alignment horizontal="center" vertical="center" wrapText="1"/>
    </xf>
    <xf numFmtId="49" fontId="3" fillId="2" borderId="8">
      <alignment horizontal="center" vertical="top" shrinkToFit="1"/>
    </xf>
    <xf numFmtId="49" fontId="3" fillId="2" borderId="9">
      <alignment horizontal="center" vertical="top" shrinkToFit="1"/>
    </xf>
    <xf numFmtId="0" fontId="3" fillId="2" borderId="9">
      <alignment horizontal="left" vertical="top" wrapText="1"/>
    </xf>
    <xf numFmtId="4" fontId="3" fillId="2" borderId="9">
      <alignment horizontal="right" vertical="top" shrinkToFit="1"/>
    </xf>
    <xf numFmtId="4" fontId="3" fillId="2" borderId="10">
      <alignment horizontal="right" vertical="top" shrinkToFit="1"/>
    </xf>
    <xf numFmtId="49" fontId="2" fillId="3" borderId="11">
      <alignment horizontal="center" vertical="top" shrinkToFit="1"/>
    </xf>
    <xf numFmtId="49" fontId="2" fillId="3" borderId="12">
      <alignment horizontal="center" vertical="top" shrinkToFit="1"/>
    </xf>
    <xf numFmtId="0" fontId="2" fillId="3" borderId="12">
      <alignment horizontal="left" vertical="top" wrapText="1"/>
    </xf>
    <xf numFmtId="4" fontId="2" fillId="3" borderId="12">
      <alignment horizontal="right" vertical="top" shrinkToFit="1"/>
    </xf>
    <xf numFmtId="4" fontId="2" fillId="3" borderId="13">
      <alignment horizontal="right" vertical="top" shrinkToFit="1"/>
    </xf>
    <xf numFmtId="49" fontId="2" fillId="4" borderId="14">
      <alignment horizontal="center" vertical="top" shrinkToFit="1"/>
    </xf>
    <xf numFmtId="49" fontId="2" fillId="4" borderId="15">
      <alignment horizontal="center" vertical="top" shrinkToFit="1"/>
    </xf>
    <xf numFmtId="0" fontId="2" fillId="4" borderId="15">
      <alignment horizontal="left" vertical="top" wrapText="1"/>
    </xf>
    <xf numFmtId="4" fontId="2" fillId="4" borderId="15">
      <alignment horizontal="right" vertical="top" shrinkToFit="1"/>
    </xf>
    <xf numFmtId="4" fontId="2" fillId="4" borderId="16">
      <alignment horizontal="right" vertical="top" shrinkToFit="1"/>
    </xf>
    <xf numFmtId="49" fontId="4" fillId="0" borderId="14">
      <alignment horizontal="center" vertical="top" shrinkToFit="1"/>
    </xf>
    <xf numFmtId="49" fontId="1" fillId="0" borderId="15">
      <alignment horizontal="center" vertical="top" shrinkToFit="1"/>
    </xf>
    <xf numFmtId="0" fontId="1" fillId="0" borderId="15">
      <alignment horizontal="left" vertical="top" wrapText="1"/>
    </xf>
    <xf numFmtId="4" fontId="1" fillId="0" borderId="15">
      <alignment horizontal="right" vertical="top" shrinkToFit="1"/>
    </xf>
    <xf numFmtId="4" fontId="5" fillId="0" borderId="16">
      <alignment horizontal="right" vertical="top" shrinkToFit="1"/>
    </xf>
    <xf numFmtId="49" fontId="4" fillId="0" borderId="14">
      <alignment horizontal="center" vertical="top" shrinkToFit="1"/>
    </xf>
    <xf numFmtId="49" fontId="1" fillId="0" borderId="15">
      <alignment horizontal="center" vertical="top" shrinkToFit="1"/>
    </xf>
    <xf numFmtId="0" fontId="1" fillId="0" borderId="15">
      <alignment horizontal="left" vertical="top" wrapText="1"/>
    </xf>
    <xf numFmtId="4" fontId="1" fillId="0" borderId="15">
      <alignment horizontal="right" vertical="top" shrinkToFit="1"/>
    </xf>
    <xf numFmtId="4" fontId="5" fillId="0" borderId="16">
      <alignment horizontal="right" vertical="top" shrinkToFit="1"/>
    </xf>
    <xf numFmtId="49" fontId="4" fillId="0" borderId="14">
      <alignment horizontal="center" vertical="top" shrinkToFit="1"/>
    </xf>
    <xf numFmtId="49" fontId="1" fillId="0" borderId="15">
      <alignment horizontal="center" vertical="top" shrinkToFit="1"/>
    </xf>
    <xf numFmtId="0" fontId="1" fillId="0" borderId="15">
      <alignment horizontal="left" vertical="top" wrapText="1"/>
    </xf>
    <xf numFmtId="4" fontId="1" fillId="0" borderId="15">
      <alignment horizontal="right" vertical="top" shrinkToFit="1"/>
    </xf>
    <xf numFmtId="4" fontId="5" fillId="0" borderId="16">
      <alignment horizontal="right" vertical="top" shrinkToFit="1"/>
    </xf>
    <xf numFmtId="49" fontId="4" fillId="0" borderId="14">
      <alignment horizontal="center" vertical="top" shrinkToFit="1"/>
    </xf>
    <xf numFmtId="49" fontId="1" fillId="0" borderId="15">
      <alignment horizontal="center" vertical="top" shrinkToFit="1"/>
    </xf>
    <xf numFmtId="0" fontId="1" fillId="0" borderId="15">
      <alignment horizontal="left" vertical="top" wrapText="1"/>
    </xf>
    <xf numFmtId="4" fontId="1" fillId="0" borderId="15">
      <alignment horizontal="right" vertical="top" shrinkToFit="1"/>
    </xf>
    <xf numFmtId="4" fontId="5" fillId="0" borderId="16">
      <alignment horizontal="right" vertical="top" shrinkToFit="1"/>
    </xf>
    <xf numFmtId="49" fontId="4" fillId="0" borderId="14">
      <alignment horizontal="center" vertical="top" shrinkToFit="1"/>
    </xf>
    <xf numFmtId="49" fontId="1" fillId="0" borderId="15">
      <alignment horizontal="center" vertical="top" shrinkToFit="1"/>
    </xf>
    <xf numFmtId="0" fontId="1" fillId="0" borderId="15">
      <alignment horizontal="left" vertical="top" wrapText="1"/>
    </xf>
    <xf numFmtId="4" fontId="1" fillId="0" borderId="15">
      <alignment horizontal="right" vertical="top" shrinkToFit="1"/>
    </xf>
    <xf numFmtId="4" fontId="5" fillId="0" borderId="16">
      <alignment horizontal="right" vertical="top" shrinkToFit="1"/>
    </xf>
    <xf numFmtId="0" fontId="3" fillId="5" borderId="17"/>
    <xf numFmtId="0" fontId="3" fillId="5" borderId="18"/>
    <xf numFmtId="4" fontId="3" fillId="5" borderId="18">
      <alignment horizontal="right" shrinkToFit="1"/>
    </xf>
    <xf numFmtId="4" fontId="3" fillId="5" borderId="19">
      <alignment horizontal="right" shrinkToFit="1"/>
    </xf>
    <xf numFmtId="0" fontId="6" fillId="0" borderId="0"/>
    <xf numFmtId="0" fontId="6" fillId="0" borderId="0"/>
    <xf numFmtId="0" fontId="6" fillId="0" borderId="0"/>
    <xf numFmtId="0" fontId="1" fillId="0" borderId="1"/>
    <xf numFmtId="0" fontId="1" fillId="0" borderId="1"/>
    <xf numFmtId="164" fontId="7" fillId="2" borderId="10">
      <alignment horizontal="right" vertical="top" shrinkToFit="1"/>
    </xf>
    <xf numFmtId="164" fontId="7" fillId="5" borderId="19">
      <alignment horizontal="right" shrinkToFit="1"/>
    </xf>
    <xf numFmtId="164" fontId="11" fillId="0" borderId="15">
      <alignment horizontal="right" vertical="top" shrinkToFit="1"/>
    </xf>
  </cellStyleXfs>
  <cellXfs count="27">
    <xf numFmtId="0" fontId="0" fillId="0" borderId="0" xfId="0"/>
    <xf numFmtId="0" fontId="8" fillId="0" borderId="20" xfId="48" applyNumberFormat="1" applyFont="1" applyFill="1" applyBorder="1" applyAlignment="1" applyProtection="1">
      <alignment wrapText="1"/>
    </xf>
    <xf numFmtId="0" fontId="9" fillId="0" borderId="0" xfId="0" applyFont="1"/>
    <xf numFmtId="164" fontId="9" fillId="0" borderId="0" xfId="0" applyNumberFormat="1" applyFont="1" applyFill="1" applyAlignment="1">
      <alignment horizontal="right" vertical="top" wrapText="1"/>
    </xf>
    <xf numFmtId="164" fontId="9" fillId="0" borderId="0" xfId="0" applyNumberFormat="1" applyFont="1" applyFill="1" applyAlignment="1">
      <alignment horizontal="right" vertical="top"/>
    </xf>
    <xf numFmtId="0" fontId="10" fillId="0" borderId="1" xfId="1" applyNumberFormat="1" applyFont="1" applyFill="1" applyAlignment="1" applyProtection="1">
      <alignment vertical="top" wrapText="1"/>
    </xf>
    <xf numFmtId="49" fontId="8" fillId="0" borderId="20" xfId="2" applyNumberFormat="1" applyFont="1" applyFill="1" applyBorder="1" applyAlignment="1" applyProtection="1">
      <alignment horizontal="center" vertical="center" wrapText="1"/>
    </xf>
    <xf numFmtId="49" fontId="8" fillId="0" borderId="20" xfId="3" applyNumberFormat="1" applyFont="1" applyFill="1" applyBorder="1" applyAlignment="1" applyProtection="1">
      <alignment horizontal="center" vertical="center" wrapText="1"/>
    </xf>
    <xf numFmtId="49" fontId="8" fillId="0" borderId="20" xfId="4" applyNumberFormat="1" applyFont="1" applyFill="1" applyBorder="1" applyAlignment="1" applyProtection="1">
      <alignment horizontal="center" vertical="center" wrapText="1"/>
    </xf>
    <xf numFmtId="49" fontId="8" fillId="0" borderId="20" xfId="5" applyNumberFormat="1" applyFont="1" applyFill="1" applyBorder="1" applyAlignment="1" applyProtection="1">
      <alignment horizontal="center" vertical="center" wrapText="1"/>
    </xf>
    <xf numFmtId="49" fontId="8" fillId="0" borderId="20" xfId="6" applyNumberFormat="1" applyFont="1" applyFill="1" applyBorder="1" applyAlignment="1" applyProtection="1">
      <alignment horizontal="center" vertical="center" wrapText="1"/>
    </xf>
    <xf numFmtId="49" fontId="8" fillId="0" borderId="20" xfId="7" applyNumberFormat="1" applyFont="1" applyFill="1" applyBorder="1" applyAlignment="1" applyProtection="1">
      <alignment horizontal="center" vertical="center" wrapText="1"/>
    </xf>
    <xf numFmtId="49" fontId="8" fillId="0" borderId="20" xfId="9" applyNumberFormat="1" applyFont="1" applyFill="1" applyBorder="1" applyProtection="1">
      <alignment horizontal="center" vertical="top" shrinkToFit="1"/>
    </xf>
    <xf numFmtId="0" fontId="8" fillId="0" borderId="20" xfId="10" applyNumberFormat="1" applyFont="1" applyFill="1" applyBorder="1" applyProtection="1">
      <alignment horizontal="left" vertical="top" wrapText="1"/>
    </xf>
    <xf numFmtId="164" fontId="8" fillId="0" borderId="20" xfId="11" applyNumberFormat="1" applyFont="1" applyFill="1" applyBorder="1" applyProtection="1">
      <alignment horizontal="right" vertical="top" shrinkToFit="1"/>
    </xf>
    <xf numFmtId="0" fontId="8" fillId="0" borderId="20" xfId="10" applyNumberFormat="1" applyFont="1" applyFill="1" applyBorder="1" applyAlignment="1" applyProtection="1">
      <alignment horizontal="left" vertical="top" wrapText="1"/>
    </xf>
    <xf numFmtId="0" fontId="8" fillId="0" borderId="20" xfId="49" applyNumberFormat="1" applyFont="1" applyFill="1" applyBorder="1" applyAlignment="1" applyProtection="1">
      <alignment wrapText="1"/>
    </xf>
    <xf numFmtId="164" fontId="8" fillId="0" borderId="20" xfId="50" applyNumberFormat="1" applyFont="1" applyFill="1" applyBorder="1" applyProtection="1">
      <alignment horizontal="right" shrinkToFit="1"/>
    </xf>
    <xf numFmtId="0" fontId="9" fillId="0" borderId="0" xfId="0" applyFont="1" applyAlignment="1">
      <alignment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9" fontId="1" fillId="0" borderId="20" xfId="39" applyNumberFormat="1" applyBorder="1" applyProtection="1">
      <alignment horizontal="center" vertical="top" shrinkToFit="1"/>
    </xf>
    <xf numFmtId="0" fontId="1" fillId="0" borderId="20" xfId="40" applyNumberFormat="1" applyBorder="1" applyProtection="1">
      <alignment horizontal="left" vertical="top" wrapText="1"/>
    </xf>
    <xf numFmtId="164" fontId="11" fillId="0" borderId="20" xfId="59" applyNumberFormat="1" applyBorder="1" applyProtection="1">
      <alignment horizontal="right" vertical="top" shrinkToFit="1"/>
    </xf>
    <xf numFmtId="0" fontId="10" fillId="0" borderId="1" xfId="1" applyNumberFormat="1" applyFont="1" applyFill="1" applyAlignment="1" applyProtection="1">
      <alignment horizontal="center" vertical="top" wrapText="1"/>
    </xf>
    <xf numFmtId="0" fontId="10" fillId="0" borderId="1" xfId="1" applyNumberFormat="1" applyFont="1" applyFill="1" applyBorder="1" applyAlignment="1" applyProtection="1">
      <alignment horizontal="right" vertical="top" wrapText="1"/>
    </xf>
    <xf numFmtId="0" fontId="8" fillId="0" borderId="1" xfId="1" applyNumberFormat="1" applyFont="1" applyFill="1" applyAlignment="1" applyProtection="1">
      <alignment horizontal="center" vertical="center" wrapText="1"/>
    </xf>
  </cellXfs>
  <cellStyles count="60">
    <cellStyle name="br" xfId="54"/>
    <cellStyle name="col" xfId="53"/>
    <cellStyle name="ex58" xfId="50"/>
    <cellStyle name="ex59" xfId="51"/>
    <cellStyle name="ex60" xfId="8"/>
    <cellStyle name="ex61" xfId="9"/>
    <cellStyle name="ex62" xfId="10"/>
    <cellStyle name="ex63" xfId="11"/>
    <cellStyle name="ex64" xfId="12"/>
    <cellStyle name="ex65" xfId="13"/>
    <cellStyle name="ex66" xfId="14"/>
    <cellStyle name="ex67" xfId="15"/>
    <cellStyle name="ex68" xfId="16"/>
    <cellStyle name="ex69" xfId="17"/>
    <cellStyle name="ex70" xfId="18"/>
    <cellStyle name="ex71" xfId="19"/>
    <cellStyle name="ex72" xfId="20"/>
    <cellStyle name="ex73" xfId="21"/>
    <cellStyle name="ex74" xfId="22"/>
    <cellStyle name="ex75" xfId="23"/>
    <cellStyle name="ex76" xfId="24"/>
    <cellStyle name="ex77" xfId="25"/>
    <cellStyle name="ex78" xfId="26"/>
    <cellStyle name="ex79" xfId="27"/>
    <cellStyle name="ex80" xfId="28"/>
    <cellStyle name="ex81" xfId="29"/>
    <cellStyle name="ex82" xfId="30"/>
    <cellStyle name="ex83" xfId="31"/>
    <cellStyle name="ex84" xfId="32"/>
    <cellStyle name="ex85" xfId="33"/>
    <cellStyle name="ex86" xfId="34"/>
    <cellStyle name="ex87" xfId="35"/>
    <cellStyle name="ex88" xfId="36"/>
    <cellStyle name="ex89" xfId="37"/>
    <cellStyle name="ex90" xfId="43"/>
    <cellStyle name="ex91" xfId="44"/>
    <cellStyle name="ex92" xfId="45"/>
    <cellStyle name="ex93" xfId="46"/>
    <cellStyle name="ex94" xfId="47"/>
    <cellStyle name="ex95" xfId="38"/>
    <cellStyle name="ex96" xfId="39"/>
    <cellStyle name="ex97" xfId="40"/>
    <cellStyle name="ex98" xfId="41"/>
    <cellStyle name="ex99" xfId="42"/>
    <cellStyle name="st108" xfId="59"/>
    <cellStyle name="st57" xfId="1"/>
    <cellStyle name="st83" xfId="58"/>
    <cellStyle name="st84" xfId="57"/>
    <cellStyle name="style0" xfId="55"/>
    <cellStyle name="td" xfId="56"/>
    <cellStyle name="tr" xfId="52"/>
    <cellStyle name="xl_bot_header" xfId="6"/>
    <cellStyle name="xl_bot_left_header" xfId="5"/>
    <cellStyle name="xl_bot_right_header" xfId="7"/>
    <cellStyle name="xl_top_header" xfId="3"/>
    <cellStyle name="xl_top_left_header" xfId="2"/>
    <cellStyle name="xl_top_right_header" xfId="4"/>
    <cellStyle name="xl_total_center" xfId="49"/>
    <cellStyle name="xl_total_left" xfId="4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7"/>
  <sheetViews>
    <sheetView tabSelected="1" workbookViewId="0">
      <selection activeCell="D8" sqref="D8"/>
    </sheetView>
  </sheetViews>
  <sheetFormatPr defaultRowHeight="15" x14ac:dyDescent="0.25"/>
  <cols>
    <col min="1" max="1" width="23.85546875" style="19" customWidth="1"/>
    <col min="2" max="2" width="66.7109375" style="20" customWidth="1"/>
    <col min="3" max="3" width="17.7109375" style="19" customWidth="1"/>
  </cols>
  <sheetData>
    <row r="1" spans="1:3" x14ac:dyDescent="0.25">
      <c r="A1" s="2"/>
      <c r="B1" s="3"/>
      <c r="C1" s="4" t="s">
        <v>138</v>
      </c>
    </row>
    <row r="2" spans="1:3" ht="15" customHeight="1" x14ac:dyDescent="0.25">
      <c r="A2" s="5"/>
      <c r="B2" s="5"/>
      <c r="C2" s="4" t="s">
        <v>139</v>
      </c>
    </row>
    <row r="3" spans="1:3" ht="15.75" customHeight="1" x14ac:dyDescent="0.25">
      <c r="A3" s="5"/>
      <c r="B3" s="5"/>
      <c r="C3" s="4" t="s">
        <v>140</v>
      </c>
    </row>
    <row r="4" spans="1:3" ht="15" customHeight="1" x14ac:dyDescent="0.25">
      <c r="A4" s="5"/>
      <c r="B4" s="5"/>
      <c r="C4" s="4" t="s">
        <v>363</v>
      </c>
    </row>
    <row r="5" spans="1:3" x14ac:dyDescent="0.25">
      <c r="A5" s="24"/>
      <c r="B5" s="24"/>
      <c r="C5" s="24"/>
    </row>
    <row r="6" spans="1:3" x14ac:dyDescent="0.25">
      <c r="A6" s="24"/>
      <c r="B6" s="24"/>
      <c r="C6" s="24"/>
    </row>
    <row r="7" spans="1:3" x14ac:dyDescent="0.25">
      <c r="A7" s="26" t="s">
        <v>159</v>
      </c>
      <c r="B7" s="26"/>
      <c r="C7" s="26"/>
    </row>
    <row r="8" spans="1:3" x14ac:dyDescent="0.25">
      <c r="A8" s="26"/>
      <c r="B8" s="26"/>
      <c r="C8" s="26"/>
    </row>
    <row r="9" spans="1:3" ht="21.75" customHeight="1" x14ac:dyDescent="0.25">
      <c r="A9" s="26"/>
      <c r="B9" s="26"/>
      <c r="C9" s="26"/>
    </row>
    <row r="10" spans="1:3" x14ac:dyDescent="0.25">
      <c r="A10" s="24"/>
      <c r="B10" s="24"/>
      <c r="C10" s="24"/>
    </row>
    <row r="11" spans="1:3" x14ac:dyDescent="0.25">
      <c r="A11" s="25" t="s">
        <v>141</v>
      </c>
      <c r="B11" s="25"/>
      <c r="C11" s="25"/>
    </row>
    <row r="12" spans="1:3" ht="28.5" x14ac:dyDescent="0.25">
      <c r="A12" s="6" t="s">
        <v>142</v>
      </c>
      <c r="B12" s="7" t="s">
        <v>143</v>
      </c>
      <c r="C12" s="8" t="s">
        <v>144</v>
      </c>
    </row>
    <row r="13" spans="1:3" x14ac:dyDescent="0.25">
      <c r="A13" s="9" t="s">
        <v>0</v>
      </c>
      <c r="B13" s="10" t="s">
        <v>1</v>
      </c>
      <c r="C13" s="11" t="s">
        <v>2</v>
      </c>
    </row>
    <row r="14" spans="1:3" x14ac:dyDescent="0.25">
      <c r="A14" s="12" t="s">
        <v>3</v>
      </c>
      <c r="B14" s="13" t="s">
        <v>4</v>
      </c>
      <c r="C14" s="14">
        <f>SUM(C15:C21)</f>
        <v>3872.6081799999997</v>
      </c>
    </row>
    <row r="15" spans="1:3" ht="25.5" x14ac:dyDescent="0.25">
      <c r="A15" s="21" t="s">
        <v>160</v>
      </c>
      <c r="B15" s="22" t="s">
        <v>163</v>
      </c>
      <c r="C15" s="23">
        <v>1.5289999999999999</v>
      </c>
    </row>
    <row r="16" spans="1:3" ht="51" x14ac:dyDescent="0.25">
      <c r="A16" s="21" t="s">
        <v>146</v>
      </c>
      <c r="B16" s="22" t="s">
        <v>147</v>
      </c>
      <c r="C16" s="23">
        <v>1216.5362</v>
      </c>
    </row>
    <row r="17" spans="1:3" ht="25.5" x14ac:dyDescent="0.25">
      <c r="A17" s="21" t="s">
        <v>161</v>
      </c>
      <c r="B17" s="22" t="s">
        <v>164</v>
      </c>
      <c r="C17" s="23">
        <v>2.8744999999999998</v>
      </c>
    </row>
    <row r="18" spans="1:3" ht="51" x14ac:dyDescent="0.25">
      <c r="A18" s="21" t="s">
        <v>148</v>
      </c>
      <c r="B18" s="22" t="s">
        <v>149</v>
      </c>
      <c r="C18" s="23">
        <v>2581.64698</v>
      </c>
    </row>
    <row r="19" spans="1:3" ht="25.5" x14ac:dyDescent="0.25">
      <c r="A19" s="21" t="s">
        <v>162</v>
      </c>
      <c r="B19" s="22" t="s">
        <v>165</v>
      </c>
      <c r="C19" s="23">
        <v>21.413440000000001</v>
      </c>
    </row>
    <row r="20" spans="1:3" ht="38.25" x14ac:dyDescent="0.25">
      <c r="A20" s="21" t="s">
        <v>150</v>
      </c>
      <c r="B20" s="22" t="s">
        <v>151</v>
      </c>
      <c r="C20" s="23">
        <v>48.607430000000001</v>
      </c>
    </row>
    <row r="21" spans="1:3" ht="63.75" x14ac:dyDescent="0.25">
      <c r="A21" s="21" t="s">
        <v>152</v>
      </c>
      <c r="B21" s="22" t="s">
        <v>153</v>
      </c>
      <c r="C21" s="23">
        <v>6.3000000000000003E-4</v>
      </c>
    </row>
    <row r="22" spans="1:3" x14ac:dyDescent="0.25">
      <c r="A22" s="12" t="s">
        <v>154</v>
      </c>
      <c r="B22" s="13" t="s">
        <v>155</v>
      </c>
      <c r="C22" s="14">
        <f>SUM(C23:C70)</f>
        <v>303102.00537999999</v>
      </c>
    </row>
    <row r="23" spans="1:3" ht="165.75" x14ac:dyDescent="0.25">
      <c r="A23" s="21" t="s">
        <v>166</v>
      </c>
      <c r="B23" s="22" t="s">
        <v>184</v>
      </c>
      <c r="C23" s="23">
        <v>0</v>
      </c>
    </row>
    <row r="24" spans="1:3" ht="191.25" x14ac:dyDescent="0.25">
      <c r="A24" s="21" t="s">
        <v>158</v>
      </c>
      <c r="B24" s="22" t="s">
        <v>185</v>
      </c>
      <c r="C24" s="23">
        <v>103398.81179000001</v>
      </c>
    </row>
    <row r="25" spans="1:3" ht="191.25" x14ac:dyDescent="0.25">
      <c r="A25" s="21" t="s">
        <v>157</v>
      </c>
      <c r="B25" s="22" t="s">
        <v>186</v>
      </c>
      <c r="C25" s="23">
        <v>29.260870000000001</v>
      </c>
    </row>
    <row r="26" spans="1:3" ht="127.5" x14ac:dyDescent="0.25">
      <c r="A26" s="21" t="s">
        <v>167</v>
      </c>
      <c r="B26" s="22" t="s">
        <v>187</v>
      </c>
      <c r="C26" s="23">
        <v>0</v>
      </c>
    </row>
    <row r="27" spans="1:3" ht="153" x14ac:dyDescent="0.25">
      <c r="A27" s="21" t="s">
        <v>156</v>
      </c>
      <c r="B27" s="22" t="s">
        <v>188</v>
      </c>
      <c r="C27" s="23">
        <v>384.92144999999999</v>
      </c>
    </row>
    <row r="28" spans="1:3" ht="153" x14ac:dyDescent="0.25">
      <c r="A28" s="21" t="s">
        <v>5</v>
      </c>
      <c r="B28" s="22" t="s">
        <v>189</v>
      </c>
      <c r="C28" s="23">
        <v>0.1</v>
      </c>
    </row>
    <row r="29" spans="1:3" ht="140.25" x14ac:dyDescent="0.25">
      <c r="A29" s="21" t="s">
        <v>168</v>
      </c>
      <c r="B29" s="22" t="s">
        <v>190</v>
      </c>
      <c r="C29" s="23">
        <v>26.36506</v>
      </c>
    </row>
    <row r="30" spans="1:3" ht="102" x14ac:dyDescent="0.25">
      <c r="A30" s="21" t="s">
        <v>6</v>
      </c>
      <c r="B30" s="22" t="s">
        <v>191</v>
      </c>
      <c r="C30" s="23">
        <v>0</v>
      </c>
    </row>
    <row r="31" spans="1:3" ht="127.5" x14ac:dyDescent="0.25">
      <c r="A31" s="21" t="s">
        <v>7</v>
      </c>
      <c r="B31" s="22" t="s">
        <v>192</v>
      </c>
      <c r="C31" s="23">
        <v>1455.1897799999999</v>
      </c>
    </row>
    <row r="32" spans="1:3" ht="127.5" x14ac:dyDescent="0.25">
      <c r="A32" s="21" t="s">
        <v>8</v>
      </c>
      <c r="B32" s="22" t="s">
        <v>193</v>
      </c>
      <c r="C32" s="23">
        <v>2.0637400000000001</v>
      </c>
    </row>
    <row r="33" spans="1:3" ht="63.75" x14ac:dyDescent="0.25">
      <c r="A33" s="21" t="s">
        <v>10</v>
      </c>
      <c r="B33" s="22" t="s">
        <v>9</v>
      </c>
      <c r="C33" s="23">
        <v>0</v>
      </c>
    </row>
    <row r="34" spans="1:3" ht="89.25" x14ac:dyDescent="0.25">
      <c r="A34" s="21" t="s">
        <v>12</v>
      </c>
      <c r="B34" s="22" t="s">
        <v>11</v>
      </c>
      <c r="C34" s="23">
        <v>85.070400000000006</v>
      </c>
    </row>
    <row r="35" spans="1:3" ht="344.25" x14ac:dyDescent="0.25">
      <c r="A35" s="21" t="s">
        <v>13</v>
      </c>
      <c r="B35" s="22" t="s">
        <v>194</v>
      </c>
      <c r="C35" s="23">
        <v>0</v>
      </c>
    </row>
    <row r="36" spans="1:3" ht="369.75" x14ac:dyDescent="0.25">
      <c r="A36" s="21" t="s">
        <v>14</v>
      </c>
      <c r="B36" s="22" t="s">
        <v>195</v>
      </c>
      <c r="C36" s="23">
        <v>1381.8829900000001</v>
      </c>
    </row>
    <row r="37" spans="1:3" ht="76.5" x14ac:dyDescent="0.25">
      <c r="A37" s="21" t="s">
        <v>15</v>
      </c>
      <c r="B37" s="22" t="s">
        <v>196</v>
      </c>
      <c r="C37" s="23">
        <v>0</v>
      </c>
    </row>
    <row r="38" spans="1:3" ht="102" x14ac:dyDescent="0.25">
      <c r="A38" s="21" t="s">
        <v>16</v>
      </c>
      <c r="B38" s="22" t="s">
        <v>197</v>
      </c>
      <c r="C38" s="23">
        <v>56.208599999999997</v>
      </c>
    </row>
    <row r="39" spans="1:3" ht="242.25" x14ac:dyDescent="0.25">
      <c r="A39" s="21" t="s">
        <v>169</v>
      </c>
      <c r="B39" s="22" t="s">
        <v>198</v>
      </c>
      <c r="C39" s="23">
        <v>709.48014000000001</v>
      </c>
    </row>
    <row r="40" spans="1:3" ht="76.5" x14ac:dyDescent="0.25">
      <c r="A40" s="21" t="s">
        <v>170</v>
      </c>
      <c r="B40" s="22" t="s">
        <v>199</v>
      </c>
      <c r="C40" s="23">
        <v>3.0337999999999998</v>
      </c>
    </row>
    <row r="41" spans="1:3" ht="63.75" x14ac:dyDescent="0.25">
      <c r="A41" s="21" t="s">
        <v>171</v>
      </c>
      <c r="B41" s="22" t="s">
        <v>200</v>
      </c>
      <c r="C41" s="23">
        <v>81338.868990000003</v>
      </c>
    </row>
    <row r="42" spans="1:3" ht="76.5" x14ac:dyDescent="0.25">
      <c r="A42" s="21" t="s">
        <v>172</v>
      </c>
      <c r="B42" s="22" t="s">
        <v>201</v>
      </c>
      <c r="C42" s="23">
        <v>1.6564000000000001</v>
      </c>
    </row>
    <row r="43" spans="1:3" ht="76.5" x14ac:dyDescent="0.25">
      <c r="A43" s="21" t="s">
        <v>18</v>
      </c>
      <c r="B43" s="22" t="s">
        <v>17</v>
      </c>
      <c r="C43" s="23">
        <v>4141.35527</v>
      </c>
    </row>
    <row r="44" spans="1:3" ht="89.25" x14ac:dyDescent="0.25">
      <c r="A44" s="21" t="s">
        <v>20</v>
      </c>
      <c r="B44" s="22" t="s">
        <v>19</v>
      </c>
      <c r="C44" s="23">
        <v>24.232679999999998</v>
      </c>
    </row>
    <row r="45" spans="1:3" ht="76.5" x14ac:dyDescent="0.25">
      <c r="A45" s="21" t="s">
        <v>22</v>
      </c>
      <c r="B45" s="22" t="s">
        <v>21</v>
      </c>
      <c r="C45" s="23">
        <v>4412.3635599999998</v>
      </c>
    </row>
    <row r="46" spans="1:3" ht="76.5" x14ac:dyDescent="0.25">
      <c r="A46" s="21" t="s">
        <v>24</v>
      </c>
      <c r="B46" s="22" t="s">
        <v>23</v>
      </c>
      <c r="C46" s="23">
        <v>-414.08001000000002</v>
      </c>
    </row>
    <row r="47" spans="1:3" ht="25.5" x14ac:dyDescent="0.25">
      <c r="A47" s="21" t="s">
        <v>26</v>
      </c>
      <c r="B47" s="22" t="s">
        <v>25</v>
      </c>
      <c r="C47" s="23">
        <v>0</v>
      </c>
    </row>
    <row r="48" spans="1:3" ht="51" x14ac:dyDescent="0.25">
      <c r="A48" s="21" t="s">
        <v>28</v>
      </c>
      <c r="B48" s="22" t="s">
        <v>27</v>
      </c>
      <c r="C48" s="23">
        <v>49425.6541</v>
      </c>
    </row>
    <row r="49" spans="1:3" ht="51" x14ac:dyDescent="0.25">
      <c r="A49" s="21" t="s">
        <v>30</v>
      </c>
      <c r="B49" s="22" t="s">
        <v>29</v>
      </c>
      <c r="C49" s="23">
        <v>74.175139999999999</v>
      </c>
    </row>
    <row r="50" spans="1:3" ht="51" x14ac:dyDescent="0.25">
      <c r="A50" s="21" t="s">
        <v>32</v>
      </c>
      <c r="B50" s="22" t="s">
        <v>31</v>
      </c>
      <c r="C50" s="23">
        <v>0</v>
      </c>
    </row>
    <row r="51" spans="1:3" ht="76.5" x14ac:dyDescent="0.25">
      <c r="A51" s="21" t="s">
        <v>34</v>
      </c>
      <c r="B51" s="22" t="s">
        <v>33</v>
      </c>
      <c r="C51" s="23">
        <v>23209.378379999998</v>
      </c>
    </row>
    <row r="52" spans="1:3" ht="76.5" x14ac:dyDescent="0.25">
      <c r="A52" s="21" t="s">
        <v>36</v>
      </c>
      <c r="B52" s="22" t="s">
        <v>35</v>
      </c>
      <c r="C52" s="23">
        <v>44.200530000000001</v>
      </c>
    </row>
    <row r="53" spans="1:3" ht="51" x14ac:dyDescent="0.25">
      <c r="A53" s="21" t="s">
        <v>173</v>
      </c>
      <c r="B53" s="22" t="s">
        <v>202</v>
      </c>
      <c r="C53" s="23">
        <v>3.6269999999999997E-2</v>
      </c>
    </row>
    <row r="54" spans="1:3" x14ac:dyDescent="0.25">
      <c r="A54" s="21" t="s">
        <v>38</v>
      </c>
      <c r="B54" s="22" t="s">
        <v>37</v>
      </c>
      <c r="C54" s="23">
        <v>0</v>
      </c>
    </row>
    <row r="55" spans="1:3" ht="38.25" x14ac:dyDescent="0.25">
      <c r="A55" s="21" t="s">
        <v>40</v>
      </c>
      <c r="B55" s="22" t="s">
        <v>39</v>
      </c>
      <c r="C55" s="23">
        <v>23.86</v>
      </c>
    </row>
    <row r="56" spans="1:3" x14ac:dyDescent="0.25">
      <c r="A56" s="21" t="s">
        <v>42</v>
      </c>
      <c r="B56" s="22" t="s">
        <v>41</v>
      </c>
      <c r="C56" s="23">
        <v>0</v>
      </c>
    </row>
    <row r="57" spans="1:3" ht="38.25" x14ac:dyDescent="0.25">
      <c r="A57" s="21" t="s">
        <v>44</v>
      </c>
      <c r="B57" s="22" t="s">
        <v>43</v>
      </c>
      <c r="C57" s="23">
        <v>174.547</v>
      </c>
    </row>
    <row r="58" spans="1:3" ht="38.25" x14ac:dyDescent="0.25">
      <c r="A58" s="21" t="s">
        <v>174</v>
      </c>
      <c r="B58" s="22" t="s">
        <v>203</v>
      </c>
      <c r="C58" s="23">
        <v>4.4359000000000002</v>
      </c>
    </row>
    <row r="59" spans="1:3" ht="51" x14ac:dyDescent="0.25">
      <c r="A59" s="21" t="s">
        <v>175</v>
      </c>
      <c r="B59" s="22" t="s">
        <v>204</v>
      </c>
      <c r="C59" s="23">
        <v>6012.1169300000001</v>
      </c>
    </row>
    <row r="60" spans="1:3" ht="51" x14ac:dyDescent="0.25">
      <c r="A60" s="21" t="s">
        <v>176</v>
      </c>
      <c r="B60" s="22" t="s">
        <v>205</v>
      </c>
      <c r="C60" s="23">
        <v>4.3739999999999997</v>
      </c>
    </row>
    <row r="61" spans="1:3" ht="38.25" x14ac:dyDescent="0.25">
      <c r="A61" s="21" t="s">
        <v>177</v>
      </c>
      <c r="B61" s="22" t="s">
        <v>206</v>
      </c>
      <c r="C61" s="23">
        <v>0</v>
      </c>
    </row>
    <row r="62" spans="1:3" ht="63.75" x14ac:dyDescent="0.25">
      <c r="A62" s="21" t="s">
        <v>178</v>
      </c>
      <c r="B62" s="22" t="s">
        <v>207</v>
      </c>
      <c r="C62" s="23">
        <v>5270.1449300000004</v>
      </c>
    </row>
    <row r="63" spans="1:3" ht="25.5" x14ac:dyDescent="0.25">
      <c r="A63" s="21" t="s">
        <v>179</v>
      </c>
      <c r="B63" s="22" t="s">
        <v>208</v>
      </c>
      <c r="C63" s="23">
        <v>0</v>
      </c>
    </row>
    <row r="64" spans="1:3" ht="25.5" x14ac:dyDescent="0.25">
      <c r="A64" s="21" t="s">
        <v>180</v>
      </c>
      <c r="B64" s="22" t="s">
        <v>208</v>
      </c>
      <c r="C64" s="23">
        <v>526.80475000000001</v>
      </c>
    </row>
    <row r="65" spans="1:3" ht="25.5" x14ac:dyDescent="0.25">
      <c r="A65" s="21" t="s">
        <v>181</v>
      </c>
      <c r="B65" s="22" t="s">
        <v>209</v>
      </c>
      <c r="C65" s="23">
        <v>0</v>
      </c>
    </row>
    <row r="66" spans="1:3" ht="51" x14ac:dyDescent="0.25">
      <c r="A66" s="21" t="s">
        <v>182</v>
      </c>
      <c r="B66" s="22" t="s">
        <v>210</v>
      </c>
      <c r="C66" s="23">
        <v>375.72269999999997</v>
      </c>
    </row>
    <row r="67" spans="1:3" ht="38.25" x14ac:dyDescent="0.25">
      <c r="A67" s="21" t="s">
        <v>46</v>
      </c>
      <c r="B67" s="22" t="s">
        <v>45</v>
      </c>
      <c r="C67" s="23">
        <v>0</v>
      </c>
    </row>
    <row r="68" spans="1:3" ht="51" x14ac:dyDescent="0.25">
      <c r="A68" s="21" t="s">
        <v>48</v>
      </c>
      <c r="B68" s="22" t="s">
        <v>47</v>
      </c>
      <c r="C68" s="23">
        <v>17595.404310000002</v>
      </c>
    </row>
    <row r="69" spans="1:3" ht="63.75" x14ac:dyDescent="0.25">
      <c r="A69" s="21" t="s">
        <v>50</v>
      </c>
      <c r="B69" s="22" t="s">
        <v>49</v>
      </c>
      <c r="C69" s="23">
        <v>3321.529</v>
      </c>
    </row>
    <row r="70" spans="1:3" ht="63.75" x14ac:dyDescent="0.25">
      <c r="A70" s="21" t="s">
        <v>183</v>
      </c>
      <c r="B70" s="22" t="s">
        <v>211</v>
      </c>
      <c r="C70" s="23">
        <v>2.8359299999999998</v>
      </c>
    </row>
    <row r="71" spans="1:3" ht="28.5" x14ac:dyDescent="0.25">
      <c r="A71" s="12" t="s">
        <v>51</v>
      </c>
      <c r="B71" s="15" t="s">
        <v>52</v>
      </c>
      <c r="C71" s="14">
        <f>SUM(C72:C74)</f>
        <v>77.962279999999993</v>
      </c>
    </row>
    <row r="72" spans="1:3" ht="89.25" x14ac:dyDescent="0.25">
      <c r="A72" s="21" t="s">
        <v>54</v>
      </c>
      <c r="B72" s="22" t="s">
        <v>53</v>
      </c>
      <c r="C72" s="23">
        <v>0</v>
      </c>
    </row>
    <row r="73" spans="1:3" ht="76.5" x14ac:dyDescent="0.25">
      <c r="A73" s="21" t="s">
        <v>212</v>
      </c>
      <c r="B73" s="22" t="s">
        <v>102</v>
      </c>
      <c r="C73" s="23">
        <v>0.64863000000000004</v>
      </c>
    </row>
    <row r="74" spans="1:3" ht="63.75" x14ac:dyDescent="0.25">
      <c r="A74" s="21" t="s">
        <v>57</v>
      </c>
      <c r="B74" s="22" t="s">
        <v>56</v>
      </c>
      <c r="C74" s="23">
        <v>77.313649999999996</v>
      </c>
    </row>
    <row r="75" spans="1:3" ht="28.5" x14ac:dyDescent="0.25">
      <c r="A75" s="12" t="s">
        <v>58</v>
      </c>
      <c r="B75" s="15" t="s">
        <v>59</v>
      </c>
      <c r="C75" s="14">
        <f>SUM(C76)</f>
        <v>0.44713000000000003</v>
      </c>
    </row>
    <row r="76" spans="1:3" ht="114.75" x14ac:dyDescent="0.25">
      <c r="A76" s="21" t="s">
        <v>213</v>
      </c>
      <c r="B76" s="22" t="s">
        <v>214</v>
      </c>
      <c r="C76" s="23">
        <v>0.44713000000000003</v>
      </c>
    </row>
    <row r="77" spans="1:3" x14ac:dyDescent="0.25">
      <c r="A77" s="12" t="s">
        <v>60</v>
      </c>
      <c r="B77" s="15" t="s">
        <v>61</v>
      </c>
      <c r="C77" s="14">
        <f>SUM(C78:C86)</f>
        <v>39.038800000000002</v>
      </c>
    </row>
    <row r="78" spans="1:3" ht="102" x14ac:dyDescent="0.25">
      <c r="A78" s="21" t="s">
        <v>63</v>
      </c>
      <c r="B78" s="22" t="s">
        <v>62</v>
      </c>
      <c r="C78" s="23">
        <v>5.75535</v>
      </c>
    </row>
    <row r="79" spans="1:3" ht="63.75" x14ac:dyDescent="0.25">
      <c r="A79" s="21" t="s">
        <v>65</v>
      </c>
      <c r="B79" s="22" t="s">
        <v>64</v>
      </c>
      <c r="C79" s="23">
        <v>3</v>
      </c>
    </row>
    <row r="80" spans="1:3" ht="89.25" x14ac:dyDescent="0.25">
      <c r="A80" s="21" t="s">
        <v>215</v>
      </c>
      <c r="B80" s="22" t="s">
        <v>218</v>
      </c>
      <c r="C80" s="23">
        <v>4</v>
      </c>
    </row>
    <row r="81" spans="1:3" ht="89.25" x14ac:dyDescent="0.25">
      <c r="A81" s="21" t="s">
        <v>67</v>
      </c>
      <c r="B81" s="22" t="s">
        <v>66</v>
      </c>
      <c r="C81" s="23">
        <v>9.2777399999999997</v>
      </c>
    </row>
    <row r="82" spans="1:3" ht="89.25" x14ac:dyDescent="0.25">
      <c r="A82" s="21" t="s">
        <v>69</v>
      </c>
      <c r="B82" s="22" t="s">
        <v>68</v>
      </c>
      <c r="C82" s="23">
        <v>3</v>
      </c>
    </row>
    <row r="83" spans="1:3" ht="76.5" x14ac:dyDescent="0.25">
      <c r="A83" s="21" t="s">
        <v>71</v>
      </c>
      <c r="B83" s="22" t="s">
        <v>70</v>
      </c>
      <c r="C83" s="23">
        <v>0.4</v>
      </c>
    </row>
    <row r="84" spans="1:3" ht="63.75" x14ac:dyDescent="0.25">
      <c r="A84" s="21" t="s">
        <v>216</v>
      </c>
      <c r="B84" s="22" t="s">
        <v>96</v>
      </c>
      <c r="C84" s="23">
        <v>5</v>
      </c>
    </row>
    <row r="85" spans="1:3" ht="76.5" x14ac:dyDescent="0.25">
      <c r="A85" s="21" t="s">
        <v>217</v>
      </c>
      <c r="B85" s="22" t="s">
        <v>120</v>
      </c>
      <c r="C85" s="23">
        <v>1.5</v>
      </c>
    </row>
    <row r="86" spans="1:3" ht="76.5" x14ac:dyDescent="0.25">
      <c r="A86" s="21" t="s">
        <v>73</v>
      </c>
      <c r="B86" s="22" t="s">
        <v>72</v>
      </c>
      <c r="C86" s="23">
        <v>7.1057100000000002</v>
      </c>
    </row>
    <row r="87" spans="1:3" ht="28.5" x14ac:dyDescent="0.25">
      <c r="A87" s="12" t="s">
        <v>74</v>
      </c>
      <c r="B87" s="15" t="s">
        <v>75</v>
      </c>
      <c r="C87" s="14">
        <f>SUM(C88)</f>
        <v>0</v>
      </c>
    </row>
    <row r="88" spans="1:3" ht="76.5" x14ac:dyDescent="0.25">
      <c r="A88" s="21" t="s">
        <v>76</v>
      </c>
      <c r="B88" s="22" t="s">
        <v>72</v>
      </c>
      <c r="C88" s="23">
        <v>0</v>
      </c>
    </row>
    <row r="89" spans="1:3" x14ac:dyDescent="0.25">
      <c r="A89" s="12" t="s">
        <v>77</v>
      </c>
      <c r="B89" s="15" t="s">
        <v>78</v>
      </c>
      <c r="C89" s="14">
        <f>SUM(C90:C127)</f>
        <v>1845.9340399999999</v>
      </c>
    </row>
    <row r="90" spans="1:3" ht="89.25" x14ac:dyDescent="0.25">
      <c r="A90" s="21" t="s">
        <v>80</v>
      </c>
      <c r="B90" s="22" t="s">
        <v>79</v>
      </c>
      <c r="C90" s="23">
        <v>342.96086000000003</v>
      </c>
    </row>
    <row r="91" spans="1:3" ht="102" x14ac:dyDescent="0.25">
      <c r="A91" s="21" t="s">
        <v>219</v>
      </c>
      <c r="B91" s="22" t="s">
        <v>62</v>
      </c>
      <c r="C91" s="23">
        <v>0</v>
      </c>
    </row>
    <row r="92" spans="1:3" ht="76.5" x14ac:dyDescent="0.25">
      <c r="A92" s="21" t="s">
        <v>82</v>
      </c>
      <c r="B92" s="22" t="s">
        <v>81</v>
      </c>
      <c r="C92" s="23">
        <v>10</v>
      </c>
    </row>
    <row r="93" spans="1:3" ht="102" x14ac:dyDescent="0.25">
      <c r="A93" s="21" t="s">
        <v>84</v>
      </c>
      <c r="B93" s="22" t="s">
        <v>83</v>
      </c>
      <c r="C93" s="23">
        <v>0</v>
      </c>
    </row>
    <row r="94" spans="1:3" ht="63.75" x14ac:dyDescent="0.25">
      <c r="A94" s="21" t="s">
        <v>85</v>
      </c>
      <c r="B94" s="22" t="s">
        <v>64</v>
      </c>
      <c r="C94" s="23">
        <v>78.920659999999998</v>
      </c>
    </row>
    <row r="95" spans="1:3" ht="140.25" x14ac:dyDescent="0.25">
      <c r="A95" s="21" t="s">
        <v>87</v>
      </c>
      <c r="B95" s="22" t="s">
        <v>86</v>
      </c>
      <c r="C95" s="23">
        <v>9</v>
      </c>
    </row>
    <row r="96" spans="1:3" ht="114.75" x14ac:dyDescent="0.25">
      <c r="A96" s="21" t="s">
        <v>89</v>
      </c>
      <c r="B96" s="22" t="s">
        <v>88</v>
      </c>
      <c r="C96" s="23">
        <v>13.665570000000001</v>
      </c>
    </row>
    <row r="97" spans="1:3" ht="140.25" x14ac:dyDescent="0.25">
      <c r="A97" s="21" t="s">
        <v>91</v>
      </c>
      <c r="B97" s="22" t="s">
        <v>90</v>
      </c>
      <c r="C97" s="23">
        <v>5</v>
      </c>
    </row>
    <row r="98" spans="1:3" ht="89.25" x14ac:dyDescent="0.25">
      <c r="A98" s="21" t="s">
        <v>92</v>
      </c>
      <c r="B98" s="22" t="s">
        <v>66</v>
      </c>
      <c r="C98" s="23">
        <v>285.66120000000001</v>
      </c>
    </row>
    <row r="99" spans="1:3" ht="76.5" x14ac:dyDescent="0.25">
      <c r="A99" s="21" t="s">
        <v>93</v>
      </c>
      <c r="B99" s="22" t="s">
        <v>70</v>
      </c>
      <c r="C99" s="23">
        <v>3.9071199999999999</v>
      </c>
    </row>
    <row r="100" spans="1:3" ht="89.25" x14ac:dyDescent="0.25">
      <c r="A100" s="21" t="s">
        <v>95</v>
      </c>
      <c r="B100" s="22" t="s">
        <v>94</v>
      </c>
      <c r="C100" s="23">
        <v>0</v>
      </c>
    </row>
    <row r="101" spans="1:3" ht="63.75" x14ac:dyDescent="0.25">
      <c r="A101" s="21" t="s">
        <v>97</v>
      </c>
      <c r="B101" s="22" t="s">
        <v>96</v>
      </c>
      <c r="C101" s="23">
        <v>34.600029999999997</v>
      </c>
    </row>
    <row r="102" spans="1:3" ht="63.75" x14ac:dyDescent="0.25">
      <c r="A102" s="21" t="s">
        <v>99</v>
      </c>
      <c r="B102" s="22" t="s">
        <v>98</v>
      </c>
      <c r="C102" s="23">
        <v>5</v>
      </c>
    </row>
    <row r="103" spans="1:3" ht="89.25" x14ac:dyDescent="0.25">
      <c r="A103" s="21" t="s">
        <v>220</v>
      </c>
      <c r="B103" s="22" t="s">
        <v>228</v>
      </c>
      <c r="C103" s="23">
        <v>0</v>
      </c>
    </row>
    <row r="104" spans="1:3" ht="127.5" x14ac:dyDescent="0.25">
      <c r="A104" s="21" t="s">
        <v>221</v>
      </c>
      <c r="B104" s="22" t="s">
        <v>229</v>
      </c>
      <c r="C104" s="23">
        <v>0</v>
      </c>
    </row>
    <row r="105" spans="1:3" ht="102" x14ac:dyDescent="0.25">
      <c r="A105" s="21" t="s">
        <v>100</v>
      </c>
      <c r="B105" s="22" t="s">
        <v>230</v>
      </c>
      <c r="C105" s="23">
        <v>38</v>
      </c>
    </row>
    <row r="106" spans="1:3" ht="89.25" x14ac:dyDescent="0.25">
      <c r="A106" s="21" t="s">
        <v>101</v>
      </c>
      <c r="B106" s="22" t="s">
        <v>231</v>
      </c>
      <c r="C106" s="23">
        <v>9</v>
      </c>
    </row>
    <row r="107" spans="1:3" ht="114.75" x14ac:dyDescent="0.25">
      <c r="A107" s="21" t="s">
        <v>222</v>
      </c>
      <c r="B107" s="22" t="s">
        <v>232</v>
      </c>
      <c r="C107" s="23">
        <v>0</v>
      </c>
    </row>
    <row r="108" spans="1:3" ht="76.5" x14ac:dyDescent="0.25">
      <c r="A108" s="21" t="s">
        <v>103</v>
      </c>
      <c r="B108" s="22" t="s">
        <v>102</v>
      </c>
      <c r="C108" s="23">
        <v>1</v>
      </c>
    </row>
    <row r="109" spans="1:3" ht="127.5" x14ac:dyDescent="0.25">
      <c r="A109" s="21" t="s">
        <v>104</v>
      </c>
      <c r="B109" s="22" t="s">
        <v>233</v>
      </c>
      <c r="C109" s="23">
        <v>7.7736999999999998</v>
      </c>
    </row>
    <row r="110" spans="1:3" ht="127.5" x14ac:dyDescent="0.25">
      <c r="A110" s="21" t="s">
        <v>105</v>
      </c>
      <c r="B110" s="22" t="s">
        <v>234</v>
      </c>
      <c r="C110" s="23">
        <v>23.75055</v>
      </c>
    </row>
    <row r="111" spans="1:3" ht="165.75" x14ac:dyDescent="0.25">
      <c r="A111" s="21" t="s">
        <v>223</v>
      </c>
      <c r="B111" s="22" t="s">
        <v>235</v>
      </c>
      <c r="C111" s="23">
        <v>5</v>
      </c>
    </row>
    <row r="112" spans="1:3" ht="102" x14ac:dyDescent="0.25">
      <c r="A112" s="21" t="s">
        <v>107</v>
      </c>
      <c r="B112" s="22" t="s">
        <v>106</v>
      </c>
      <c r="C112" s="23">
        <v>4.5</v>
      </c>
    </row>
    <row r="113" spans="1:3" ht="114.75" x14ac:dyDescent="0.25">
      <c r="A113" s="21" t="s">
        <v>109</v>
      </c>
      <c r="B113" s="22" t="s">
        <v>108</v>
      </c>
      <c r="C113" s="23">
        <v>12.76544</v>
      </c>
    </row>
    <row r="114" spans="1:3" ht="63.75" x14ac:dyDescent="0.25">
      <c r="A114" s="21" t="s">
        <v>111</v>
      </c>
      <c r="B114" s="22" t="s">
        <v>110</v>
      </c>
      <c r="C114" s="23">
        <v>0</v>
      </c>
    </row>
    <row r="115" spans="1:3" ht="140.25" x14ac:dyDescent="0.25">
      <c r="A115" s="21" t="s">
        <v>113</v>
      </c>
      <c r="B115" s="22" t="s">
        <v>112</v>
      </c>
      <c r="C115" s="23">
        <v>78</v>
      </c>
    </row>
    <row r="116" spans="1:3" ht="76.5" x14ac:dyDescent="0.25">
      <c r="A116" s="21" t="s">
        <v>114</v>
      </c>
      <c r="B116" s="22" t="s">
        <v>55</v>
      </c>
      <c r="C116" s="23">
        <v>3</v>
      </c>
    </row>
    <row r="117" spans="1:3" ht="102" x14ac:dyDescent="0.25">
      <c r="A117" s="21" t="s">
        <v>224</v>
      </c>
      <c r="B117" s="22" t="s">
        <v>236</v>
      </c>
      <c r="C117" s="23">
        <v>5</v>
      </c>
    </row>
    <row r="118" spans="1:3" ht="76.5" x14ac:dyDescent="0.25">
      <c r="A118" s="21" t="s">
        <v>116</v>
      </c>
      <c r="B118" s="22" t="s">
        <v>115</v>
      </c>
      <c r="C118" s="23">
        <v>58.790030000000002</v>
      </c>
    </row>
    <row r="119" spans="1:3" ht="102" x14ac:dyDescent="0.25">
      <c r="A119" s="21" t="s">
        <v>225</v>
      </c>
      <c r="B119" s="22" t="s">
        <v>237</v>
      </c>
      <c r="C119" s="23">
        <v>40</v>
      </c>
    </row>
    <row r="120" spans="1:3" ht="127.5" x14ac:dyDescent="0.25">
      <c r="A120" s="21" t="s">
        <v>226</v>
      </c>
      <c r="B120" s="22" t="s">
        <v>238</v>
      </c>
      <c r="C120" s="23">
        <v>0</v>
      </c>
    </row>
    <row r="121" spans="1:3" ht="63.75" x14ac:dyDescent="0.25">
      <c r="A121" s="21" t="s">
        <v>117</v>
      </c>
      <c r="B121" s="22" t="s">
        <v>56</v>
      </c>
      <c r="C121" s="23">
        <v>16.176549999999999</v>
      </c>
    </row>
    <row r="122" spans="1:3" ht="89.25" x14ac:dyDescent="0.25">
      <c r="A122" s="21" t="s">
        <v>227</v>
      </c>
      <c r="B122" s="22" t="s">
        <v>239</v>
      </c>
      <c r="C122" s="23">
        <v>10</v>
      </c>
    </row>
    <row r="123" spans="1:3" ht="178.5" x14ac:dyDescent="0.25">
      <c r="A123" s="21" t="s">
        <v>118</v>
      </c>
      <c r="B123" s="22" t="s">
        <v>240</v>
      </c>
      <c r="C123" s="23">
        <v>5</v>
      </c>
    </row>
    <row r="124" spans="1:3" ht="102" x14ac:dyDescent="0.25">
      <c r="A124" s="21" t="s">
        <v>119</v>
      </c>
      <c r="B124" s="22" t="s">
        <v>241</v>
      </c>
      <c r="C124" s="23">
        <v>5</v>
      </c>
    </row>
    <row r="125" spans="1:3" ht="76.5" x14ac:dyDescent="0.25">
      <c r="A125" s="21" t="s">
        <v>121</v>
      </c>
      <c r="B125" s="22" t="s">
        <v>120</v>
      </c>
      <c r="C125" s="23">
        <v>11.26815</v>
      </c>
    </row>
    <row r="126" spans="1:3" ht="76.5" x14ac:dyDescent="0.25">
      <c r="A126" s="21" t="s">
        <v>122</v>
      </c>
      <c r="B126" s="22" t="s">
        <v>72</v>
      </c>
      <c r="C126" s="23">
        <v>678.19417999999996</v>
      </c>
    </row>
    <row r="127" spans="1:3" ht="102" x14ac:dyDescent="0.25">
      <c r="A127" s="21" t="s">
        <v>124</v>
      </c>
      <c r="B127" s="22" t="s">
        <v>123</v>
      </c>
      <c r="C127" s="23">
        <v>45</v>
      </c>
    </row>
    <row r="128" spans="1:3" ht="28.5" x14ac:dyDescent="0.25">
      <c r="A128" s="12" t="s">
        <v>125</v>
      </c>
      <c r="B128" s="15" t="s">
        <v>126</v>
      </c>
      <c r="C128" s="14">
        <f>SUM(C129:C147)</f>
        <v>112719.37192000002</v>
      </c>
    </row>
    <row r="129" spans="1:3" ht="63.75" x14ac:dyDescent="0.25">
      <c r="A129" s="21" t="s">
        <v>242</v>
      </c>
      <c r="B129" s="22" t="s">
        <v>260</v>
      </c>
      <c r="C129" s="23">
        <v>1475.0533399999999</v>
      </c>
    </row>
    <row r="130" spans="1:3" ht="25.5" x14ac:dyDescent="0.25">
      <c r="A130" s="21" t="s">
        <v>243</v>
      </c>
      <c r="B130" s="22" t="s">
        <v>261</v>
      </c>
      <c r="C130" s="23">
        <v>91.981219999999993</v>
      </c>
    </row>
    <row r="131" spans="1:3" ht="25.5" x14ac:dyDescent="0.25">
      <c r="A131" s="21" t="s">
        <v>244</v>
      </c>
      <c r="B131" s="22" t="s">
        <v>262</v>
      </c>
      <c r="C131" s="23">
        <v>1007.93595</v>
      </c>
    </row>
    <row r="132" spans="1:3" ht="25.5" x14ac:dyDescent="0.25">
      <c r="A132" s="21" t="s">
        <v>245</v>
      </c>
      <c r="B132" s="22" t="s">
        <v>263</v>
      </c>
      <c r="C132" s="23">
        <v>2356.6518599999999</v>
      </c>
    </row>
    <row r="133" spans="1:3" ht="25.5" x14ac:dyDescent="0.25">
      <c r="A133" s="21" t="s">
        <v>246</v>
      </c>
      <c r="B133" s="22" t="s">
        <v>264</v>
      </c>
      <c r="C133" s="23">
        <v>-69.600930000000005</v>
      </c>
    </row>
    <row r="134" spans="1:3" ht="51" x14ac:dyDescent="0.25">
      <c r="A134" s="21" t="s">
        <v>247</v>
      </c>
      <c r="B134" s="22" t="s">
        <v>265</v>
      </c>
      <c r="C134" s="23">
        <v>275.82261999999997</v>
      </c>
    </row>
    <row r="135" spans="1:3" ht="51" x14ac:dyDescent="0.25">
      <c r="A135" s="21" t="s">
        <v>248</v>
      </c>
      <c r="B135" s="22" t="s">
        <v>266</v>
      </c>
      <c r="C135" s="23">
        <v>107.43498</v>
      </c>
    </row>
    <row r="136" spans="1:3" ht="38.25" x14ac:dyDescent="0.25">
      <c r="A136" s="21" t="s">
        <v>127</v>
      </c>
      <c r="B136" s="22" t="s">
        <v>267</v>
      </c>
      <c r="C136" s="23">
        <v>586.81714999999997</v>
      </c>
    </row>
    <row r="137" spans="1:3" ht="25.5" x14ac:dyDescent="0.25">
      <c r="A137" s="21" t="s">
        <v>249</v>
      </c>
      <c r="B137" s="22" t="s">
        <v>268</v>
      </c>
      <c r="C137" s="23">
        <v>-7.9500000000000005E-3</v>
      </c>
    </row>
    <row r="138" spans="1:3" x14ac:dyDescent="0.25">
      <c r="A138" s="21" t="s">
        <v>250</v>
      </c>
      <c r="B138" s="22" t="s">
        <v>269</v>
      </c>
      <c r="C138" s="23">
        <v>6.0855399999999999</v>
      </c>
    </row>
    <row r="139" spans="1:3" x14ac:dyDescent="0.25">
      <c r="A139" s="21" t="s">
        <v>251</v>
      </c>
      <c r="B139" s="22" t="s">
        <v>270</v>
      </c>
      <c r="C139" s="23">
        <v>1930.1435799999999</v>
      </c>
    </row>
    <row r="140" spans="1:3" ht="25.5" x14ac:dyDescent="0.25">
      <c r="A140" s="21" t="s">
        <v>252</v>
      </c>
      <c r="B140" s="22" t="s">
        <v>271</v>
      </c>
      <c r="C140" s="23">
        <v>24326.054</v>
      </c>
    </row>
    <row r="141" spans="1:3" x14ac:dyDescent="0.25">
      <c r="A141" s="21" t="s">
        <v>253</v>
      </c>
      <c r="B141" s="22" t="s">
        <v>272</v>
      </c>
      <c r="C141" s="23">
        <v>33975.434540000002</v>
      </c>
    </row>
    <row r="142" spans="1:3" ht="25.5" x14ac:dyDescent="0.25">
      <c r="A142" s="21" t="s">
        <v>254</v>
      </c>
      <c r="B142" s="22" t="s">
        <v>273</v>
      </c>
      <c r="C142" s="23">
        <v>9461.1384600000001</v>
      </c>
    </row>
    <row r="143" spans="1:3" ht="51" x14ac:dyDescent="0.25">
      <c r="A143" s="21" t="s">
        <v>255</v>
      </c>
      <c r="B143" s="22" t="s">
        <v>274</v>
      </c>
      <c r="C143" s="23">
        <v>27.087</v>
      </c>
    </row>
    <row r="144" spans="1:3" ht="25.5" x14ac:dyDescent="0.25">
      <c r="A144" s="21" t="s">
        <v>256</v>
      </c>
      <c r="B144" s="22" t="s">
        <v>275</v>
      </c>
      <c r="C144" s="23">
        <v>37506.840029999999</v>
      </c>
    </row>
    <row r="145" spans="1:3" ht="51" x14ac:dyDescent="0.25">
      <c r="A145" s="21" t="s">
        <v>257</v>
      </c>
      <c r="B145" s="22" t="s">
        <v>276</v>
      </c>
      <c r="C145" s="23">
        <v>-28.71162</v>
      </c>
    </row>
    <row r="146" spans="1:3" ht="25.5" x14ac:dyDescent="0.25">
      <c r="A146" s="21" t="s">
        <v>258</v>
      </c>
      <c r="B146" s="22" t="s">
        <v>277</v>
      </c>
      <c r="C146" s="23">
        <v>-257.58222999999998</v>
      </c>
    </row>
    <row r="147" spans="1:3" ht="38.25" x14ac:dyDescent="0.25">
      <c r="A147" s="21" t="s">
        <v>259</v>
      </c>
      <c r="B147" s="22" t="s">
        <v>278</v>
      </c>
      <c r="C147" s="23">
        <v>-59.205620000000003</v>
      </c>
    </row>
    <row r="148" spans="1:3" x14ac:dyDescent="0.25">
      <c r="A148" s="12" t="s">
        <v>128</v>
      </c>
      <c r="B148" s="15" t="s">
        <v>129</v>
      </c>
      <c r="C148" s="14">
        <f>SUM(C149:C152)</f>
        <v>2805.8613800000003</v>
      </c>
    </row>
    <row r="149" spans="1:3" ht="114.75" x14ac:dyDescent="0.25">
      <c r="A149" s="21" t="s">
        <v>279</v>
      </c>
      <c r="B149" s="22" t="s">
        <v>283</v>
      </c>
      <c r="C149" s="23">
        <v>8.65</v>
      </c>
    </row>
    <row r="150" spans="1:3" x14ac:dyDescent="0.25">
      <c r="A150" s="21" t="s">
        <v>280</v>
      </c>
      <c r="B150" s="22" t="s">
        <v>272</v>
      </c>
      <c r="C150" s="23">
        <v>1638.21138</v>
      </c>
    </row>
    <row r="151" spans="1:3" ht="25.5" x14ac:dyDescent="0.25">
      <c r="A151" s="21" t="s">
        <v>281</v>
      </c>
      <c r="B151" s="22" t="s">
        <v>275</v>
      </c>
      <c r="C151" s="23">
        <v>1140</v>
      </c>
    </row>
    <row r="152" spans="1:3" ht="38.25" x14ac:dyDescent="0.25">
      <c r="A152" s="21" t="s">
        <v>282</v>
      </c>
      <c r="B152" s="22" t="s">
        <v>284</v>
      </c>
      <c r="C152" s="23">
        <v>19</v>
      </c>
    </row>
    <row r="153" spans="1:3" ht="28.5" x14ac:dyDescent="0.25">
      <c r="A153" s="12" t="s">
        <v>130</v>
      </c>
      <c r="B153" s="15" t="s">
        <v>131</v>
      </c>
      <c r="C153" s="14">
        <f>SUM(C154:C160)</f>
        <v>116217.81289</v>
      </c>
    </row>
    <row r="154" spans="1:3" ht="25.5" x14ac:dyDescent="0.25">
      <c r="A154" s="21" t="s">
        <v>285</v>
      </c>
      <c r="B154" s="22" t="s">
        <v>263</v>
      </c>
      <c r="C154" s="23">
        <v>430.26537000000002</v>
      </c>
    </row>
    <row r="155" spans="1:3" ht="25.5" x14ac:dyDescent="0.25">
      <c r="A155" s="21" t="s">
        <v>286</v>
      </c>
      <c r="B155" s="22" t="s">
        <v>292</v>
      </c>
      <c r="C155" s="23">
        <v>164.35400000000001</v>
      </c>
    </row>
    <row r="156" spans="1:3" ht="25.5" x14ac:dyDescent="0.25">
      <c r="A156" s="21" t="s">
        <v>287</v>
      </c>
      <c r="B156" s="22" t="s">
        <v>293</v>
      </c>
      <c r="C156" s="23">
        <v>6437.5789500000001</v>
      </c>
    </row>
    <row r="157" spans="1:3" x14ac:dyDescent="0.25">
      <c r="A157" s="21" t="s">
        <v>288</v>
      </c>
      <c r="B157" s="22" t="s">
        <v>272</v>
      </c>
      <c r="C157" s="23">
        <v>108573.122</v>
      </c>
    </row>
    <row r="158" spans="1:3" ht="25.5" x14ac:dyDescent="0.25">
      <c r="A158" s="21" t="s">
        <v>289</v>
      </c>
      <c r="B158" s="22" t="s">
        <v>275</v>
      </c>
      <c r="C158" s="23">
        <v>1000</v>
      </c>
    </row>
    <row r="159" spans="1:3" ht="38.25" x14ac:dyDescent="0.25">
      <c r="A159" s="21" t="s">
        <v>290</v>
      </c>
      <c r="B159" s="22" t="s">
        <v>284</v>
      </c>
      <c r="C159" s="23">
        <v>42.13</v>
      </c>
    </row>
    <row r="160" spans="1:3" ht="38.25" x14ac:dyDescent="0.25">
      <c r="A160" s="21" t="s">
        <v>291</v>
      </c>
      <c r="B160" s="22" t="s">
        <v>278</v>
      </c>
      <c r="C160" s="23">
        <v>-429.63742999999999</v>
      </c>
    </row>
    <row r="161" spans="1:3" ht="28.5" x14ac:dyDescent="0.25">
      <c r="A161" s="12" t="s">
        <v>132</v>
      </c>
      <c r="B161" s="15" t="s">
        <v>133</v>
      </c>
      <c r="C161" s="14">
        <f>SUM(C162:C181)</f>
        <v>82278.613189999975</v>
      </c>
    </row>
    <row r="162" spans="1:3" ht="38.25" x14ac:dyDescent="0.25">
      <c r="A162" s="21" t="s">
        <v>294</v>
      </c>
      <c r="B162" s="22" t="s">
        <v>314</v>
      </c>
      <c r="C162" s="23">
        <v>197</v>
      </c>
    </row>
    <row r="163" spans="1:3" ht="63.75" x14ac:dyDescent="0.25">
      <c r="A163" s="21" t="s">
        <v>295</v>
      </c>
      <c r="B163" s="22" t="s">
        <v>315</v>
      </c>
      <c r="C163" s="23">
        <v>947.82009000000005</v>
      </c>
    </row>
    <row r="164" spans="1:3" ht="51" x14ac:dyDescent="0.25">
      <c r="A164" s="21" t="s">
        <v>296</v>
      </c>
      <c r="B164" s="22" t="s">
        <v>316</v>
      </c>
      <c r="C164" s="23">
        <v>117.53914</v>
      </c>
    </row>
    <row r="165" spans="1:3" ht="25.5" x14ac:dyDescent="0.25">
      <c r="A165" s="21" t="s">
        <v>297</v>
      </c>
      <c r="B165" s="22" t="s">
        <v>317</v>
      </c>
      <c r="C165" s="23">
        <v>25065.140650000001</v>
      </c>
    </row>
    <row r="166" spans="1:3" ht="38.25" x14ac:dyDescent="0.25">
      <c r="A166" s="21" t="s">
        <v>298</v>
      </c>
      <c r="B166" s="22" t="s">
        <v>318</v>
      </c>
      <c r="C166" s="23">
        <v>6.1835500000000003</v>
      </c>
    </row>
    <row r="167" spans="1:3" ht="63.75" x14ac:dyDescent="0.25">
      <c r="A167" s="21" t="s">
        <v>299</v>
      </c>
      <c r="B167" s="22" t="s">
        <v>319</v>
      </c>
      <c r="C167" s="23">
        <v>13901.558489999999</v>
      </c>
    </row>
    <row r="168" spans="1:3" ht="63.75" x14ac:dyDescent="0.25">
      <c r="A168" s="21" t="s">
        <v>300</v>
      </c>
      <c r="B168" s="22" t="s">
        <v>260</v>
      </c>
      <c r="C168" s="23">
        <v>370.32625000000002</v>
      </c>
    </row>
    <row r="169" spans="1:3" ht="25.5" x14ac:dyDescent="0.25">
      <c r="A169" s="21" t="s">
        <v>301</v>
      </c>
      <c r="B169" s="22" t="s">
        <v>262</v>
      </c>
      <c r="C169" s="23">
        <v>7139.5169100000003</v>
      </c>
    </row>
    <row r="170" spans="1:3" ht="25.5" x14ac:dyDescent="0.25">
      <c r="A170" s="21" t="s">
        <v>302</v>
      </c>
      <c r="B170" s="22" t="s">
        <v>263</v>
      </c>
      <c r="C170" s="23">
        <v>1870.376</v>
      </c>
    </row>
    <row r="171" spans="1:3" ht="25.5" x14ac:dyDescent="0.25">
      <c r="A171" s="21" t="s">
        <v>303</v>
      </c>
      <c r="B171" s="22" t="s">
        <v>320</v>
      </c>
      <c r="C171" s="23">
        <v>131.38200000000001</v>
      </c>
    </row>
    <row r="172" spans="1:3" ht="63.75" x14ac:dyDescent="0.25">
      <c r="A172" s="21" t="s">
        <v>304</v>
      </c>
      <c r="B172" s="22" t="s">
        <v>321</v>
      </c>
      <c r="C172" s="23">
        <v>4036.2938600000002</v>
      </c>
    </row>
    <row r="173" spans="1:3" ht="38.25" x14ac:dyDescent="0.25">
      <c r="A173" s="21" t="s">
        <v>305</v>
      </c>
      <c r="B173" s="22" t="s">
        <v>322</v>
      </c>
      <c r="C173" s="23">
        <v>380.66586999999998</v>
      </c>
    </row>
    <row r="174" spans="1:3" ht="51" x14ac:dyDescent="0.25">
      <c r="A174" s="21" t="s">
        <v>306</v>
      </c>
      <c r="B174" s="22" t="s">
        <v>265</v>
      </c>
      <c r="C174" s="23">
        <v>41.868400000000001</v>
      </c>
    </row>
    <row r="175" spans="1:3" ht="51" x14ac:dyDescent="0.25">
      <c r="A175" s="21" t="s">
        <v>307</v>
      </c>
      <c r="B175" s="22" t="s">
        <v>323</v>
      </c>
      <c r="C175" s="23">
        <v>11.160259999999999</v>
      </c>
    </row>
    <row r="176" spans="1:3" ht="25.5" x14ac:dyDescent="0.25">
      <c r="A176" s="21" t="s">
        <v>308</v>
      </c>
      <c r="B176" s="22" t="s">
        <v>268</v>
      </c>
      <c r="C176" s="23">
        <v>0</v>
      </c>
    </row>
    <row r="177" spans="1:3" ht="25.5" x14ac:dyDescent="0.25">
      <c r="A177" s="21" t="s">
        <v>309</v>
      </c>
      <c r="B177" s="22" t="s">
        <v>324</v>
      </c>
      <c r="C177" s="23">
        <v>0</v>
      </c>
    </row>
    <row r="178" spans="1:3" ht="51" x14ac:dyDescent="0.25">
      <c r="A178" s="21" t="s">
        <v>310</v>
      </c>
      <c r="B178" s="22" t="s">
        <v>325</v>
      </c>
      <c r="C178" s="23">
        <v>0</v>
      </c>
    </row>
    <row r="179" spans="1:3" ht="38.25" x14ac:dyDescent="0.25">
      <c r="A179" s="21" t="s">
        <v>311</v>
      </c>
      <c r="B179" s="22" t="s">
        <v>326</v>
      </c>
      <c r="C179" s="23">
        <v>0</v>
      </c>
    </row>
    <row r="180" spans="1:3" x14ac:dyDescent="0.25">
      <c r="A180" s="21" t="s">
        <v>312</v>
      </c>
      <c r="B180" s="22" t="s">
        <v>272</v>
      </c>
      <c r="C180" s="23">
        <v>30589.788400000001</v>
      </c>
    </row>
    <row r="181" spans="1:3" ht="38.25" x14ac:dyDescent="0.25">
      <c r="A181" s="21" t="s">
        <v>313</v>
      </c>
      <c r="B181" s="22" t="s">
        <v>278</v>
      </c>
      <c r="C181" s="23">
        <v>-2528.00668</v>
      </c>
    </row>
    <row r="182" spans="1:3" ht="28.5" x14ac:dyDescent="0.25">
      <c r="A182" s="12" t="s">
        <v>134</v>
      </c>
      <c r="B182" s="15" t="s">
        <v>135</v>
      </c>
      <c r="C182" s="14">
        <f>SUM(C183:C198)</f>
        <v>898863.37574000016</v>
      </c>
    </row>
    <row r="183" spans="1:3" ht="38.25" x14ac:dyDescent="0.25">
      <c r="A183" s="21" t="s">
        <v>327</v>
      </c>
      <c r="B183" s="22" t="s">
        <v>343</v>
      </c>
      <c r="C183" s="23">
        <v>67.929190000000006</v>
      </c>
    </row>
    <row r="184" spans="1:3" ht="25.5" x14ac:dyDescent="0.25">
      <c r="A184" s="21" t="s">
        <v>328</v>
      </c>
      <c r="B184" s="22" t="s">
        <v>263</v>
      </c>
      <c r="C184" s="23">
        <v>1014.1712199999999</v>
      </c>
    </row>
    <row r="185" spans="1:3" x14ac:dyDescent="0.25">
      <c r="A185" s="21" t="s">
        <v>329</v>
      </c>
      <c r="B185" s="22" t="s">
        <v>344</v>
      </c>
      <c r="C185" s="23">
        <v>5</v>
      </c>
    </row>
    <row r="186" spans="1:3" ht="51" x14ac:dyDescent="0.25">
      <c r="A186" s="21" t="s">
        <v>330</v>
      </c>
      <c r="B186" s="22" t="s">
        <v>345</v>
      </c>
      <c r="C186" s="23">
        <v>12514.366330000001</v>
      </c>
    </row>
    <row r="187" spans="1:3" ht="25.5" x14ac:dyDescent="0.25">
      <c r="A187" s="21" t="s">
        <v>331</v>
      </c>
      <c r="B187" s="22" t="s">
        <v>346</v>
      </c>
      <c r="C187" s="23">
        <v>128546.80555999999</v>
      </c>
    </row>
    <row r="188" spans="1:3" x14ac:dyDescent="0.25">
      <c r="A188" s="21" t="s">
        <v>332</v>
      </c>
      <c r="B188" s="22" t="s">
        <v>272</v>
      </c>
      <c r="C188" s="23">
        <v>80857.8554</v>
      </c>
    </row>
    <row r="189" spans="1:3" ht="25.5" x14ac:dyDescent="0.25">
      <c r="A189" s="21" t="s">
        <v>333</v>
      </c>
      <c r="B189" s="22" t="s">
        <v>273</v>
      </c>
      <c r="C189" s="23">
        <v>913.68</v>
      </c>
    </row>
    <row r="190" spans="1:3" ht="51" x14ac:dyDescent="0.25">
      <c r="A190" s="21" t="s">
        <v>334</v>
      </c>
      <c r="B190" s="22" t="s">
        <v>347</v>
      </c>
      <c r="C190" s="23">
        <v>3718.3604799999998</v>
      </c>
    </row>
    <row r="191" spans="1:3" x14ac:dyDescent="0.25">
      <c r="A191" s="21" t="s">
        <v>335</v>
      </c>
      <c r="B191" s="22" t="s">
        <v>348</v>
      </c>
      <c r="C191" s="23">
        <v>617209.19999999995</v>
      </c>
    </row>
    <row r="192" spans="1:3" ht="114.75" x14ac:dyDescent="0.25">
      <c r="A192" s="21" t="s">
        <v>336</v>
      </c>
      <c r="B192" s="22" t="s">
        <v>349</v>
      </c>
      <c r="C192" s="23">
        <v>1078.5</v>
      </c>
    </row>
    <row r="193" spans="1:3" ht="51" x14ac:dyDescent="0.25">
      <c r="A193" s="21" t="s">
        <v>337</v>
      </c>
      <c r="B193" s="22" t="s">
        <v>350</v>
      </c>
      <c r="C193" s="23">
        <v>3169.2069999999999</v>
      </c>
    </row>
    <row r="194" spans="1:3" ht="89.25" x14ac:dyDescent="0.25">
      <c r="A194" s="21" t="s">
        <v>338</v>
      </c>
      <c r="B194" s="22" t="s">
        <v>351</v>
      </c>
      <c r="C194" s="23">
        <v>47183.8</v>
      </c>
    </row>
    <row r="195" spans="1:3" ht="25.5" x14ac:dyDescent="0.25">
      <c r="A195" s="21" t="s">
        <v>339</v>
      </c>
      <c r="B195" s="22" t="s">
        <v>275</v>
      </c>
      <c r="C195" s="23">
        <v>1000</v>
      </c>
    </row>
    <row r="196" spans="1:3" ht="38.25" x14ac:dyDescent="0.25">
      <c r="A196" s="21" t="s">
        <v>340</v>
      </c>
      <c r="B196" s="22" t="s">
        <v>284</v>
      </c>
      <c r="C196" s="23">
        <v>50</v>
      </c>
    </row>
    <row r="197" spans="1:3" ht="25.5" x14ac:dyDescent="0.25">
      <c r="A197" s="21" t="s">
        <v>341</v>
      </c>
      <c r="B197" s="22" t="s">
        <v>352</v>
      </c>
      <c r="C197" s="23">
        <v>1565.2745600000001</v>
      </c>
    </row>
    <row r="198" spans="1:3" ht="51" x14ac:dyDescent="0.25">
      <c r="A198" s="21" t="s">
        <v>342</v>
      </c>
      <c r="B198" s="22" t="s">
        <v>353</v>
      </c>
      <c r="C198" s="23">
        <v>-30.774000000000001</v>
      </c>
    </row>
    <row r="199" spans="1:3" ht="28.5" x14ac:dyDescent="0.25">
      <c r="A199" s="12" t="s">
        <v>136</v>
      </c>
      <c r="B199" s="15" t="s">
        <v>137</v>
      </c>
      <c r="C199" s="14">
        <f>C200+C201+C202+C203+C204+C205</f>
        <v>799426.82683000003</v>
      </c>
    </row>
    <row r="200" spans="1:3" x14ac:dyDescent="0.25">
      <c r="A200" s="21" t="s">
        <v>354</v>
      </c>
      <c r="B200" s="22" t="s">
        <v>269</v>
      </c>
      <c r="C200" s="23">
        <v>4</v>
      </c>
    </row>
    <row r="201" spans="1:3" ht="25.5" x14ac:dyDescent="0.25">
      <c r="A201" s="21" t="s">
        <v>355</v>
      </c>
      <c r="B201" s="22" t="s">
        <v>360</v>
      </c>
      <c r="C201" s="23">
        <v>456683.99400000001</v>
      </c>
    </row>
    <row r="202" spans="1:3" ht="25.5" x14ac:dyDescent="0.25">
      <c r="A202" s="21" t="s">
        <v>356</v>
      </c>
      <c r="B202" s="22" t="s">
        <v>361</v>
      </c>
      <c r="C202" s="23">
        <v>227281.8</v>
      </c>
    </row>
    <row r="203" spans="1:3" x14ac:dyDescent="0.25">
      <c r="A203" s="21" t="s">
        <v>357</v>
      </c>
      <c r="B203" s="22" t="s">
        <v>270</v>
      </c>
      <c r="C203" s="23">
        <v>760</v>
      </c>
    </row>
    <row r="204" spans="1:3" x14ac:dyDescent="0.25">
      <c r="A204" s="21" t="s">
        <v>358</v>
      </c>
      <c r="B204" s="22" t="s">
        <v>272</v>
      </c>
      <c r="C204" s="23">
        <v>114697.03283</v>
      </c>
    </row>
    <row r="205" spans="1:3" ht="76.5" x14ac:dyDescent="0.25">
      <c r="A205" s="21" t="s">
        <v>359</v>
      </c>
      <c r="B205" s="22" t="s">
        <v>362</v>
      </c>
      <c r="C205" s="23">
        <v>0</v>
      </c>
    </row>
    <row r="206" spans="1:3" x14ac:dyDescent="0.25">
      <c r="A206" s="1" t="s">
        <v>145</v>
      </c>
      <c r="B206" s="16"/>
      <c r="C206" s="17">
        <f>C14+C22+C71+C75+C77+C87+C89+C128+C148+C153+C161+C182+C199</f>
        <v>2321249.85776</v>
      </c>
    </row>
    <row r="207" spans="1:3" x14ac:dyDescent="0.25">
      <c r="A207" s="2"/>
      <c r="B207" s="18"/>
      <c r="C207" s="2"/>
    </row>
  </sheetData>
  <mergeCells count="5">
    <mergeCell ref="A10:C10"/>
    <mergeCell ref="A11:C11"/>
    <mergeCell ref="A5:C5"/>
    <mergeCell ref="A6:C6"/>
    <mergeCell ref="A7:C9"/>
  </mergeCells>
  <pageMargins left="0.70866141732283472" right="0.51181102362204722" top="0.55118110236220474" bottom="0.55118110236220474" header="0.31496062992125984" footer="0.31496062992125984"/>
  <pageSetup paperSize="9" scale="8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12.2024&lt;/string&gt;&#10;  &lt;/DateInfo&gt;&#10;  &lt;Code&gt;MAKET_GENERATOR&lt;/Code&gt;&#10;  &lt;ObjectCode&gt;MAKET_GENERATOR&lt;/ObjectCode&gt;&#10;  &lt;DocName&gt;Доходы План-факт в разрезе администраторов&lt;/DocName&gt;&#10;  &lt;VariantName&gt;Доходы План-факт в разрезе администраторов&lt;/VariantName&gt;&#10;  &lt;VariantLink xsi:nil=&quot;true&quot; /&gt;&#10;  &lt;ReportCode&gt;MAKET_feb38d15_fb0a_40f1_bde0_d14c4e214bc2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9420D55-C4D1-4DB4-8AEE-500243103A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FINUPR\dohod</dc:creator>
  <cp:lastModifiedBy>Светлана Курзина</cp:lastModifiedBy>
  <cp:lastPrinted>2025-03-19T12:24:12Z</cp:lastPrinted>
  <dcterms:created xsi:type="dcterms:W3CDTF">2025-02-26T11:19:44Z</dcterms:created>
  <dcterms:modified xsi:type="dcterms:W3CDTF">2026-03-20T07:23:10Z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Доходы План-факт в разрезе администраторов</vt:lpwstr>
  </property>
  <property fmtid="{D5CDD505-2E9C-101B-9397-08002B2CF9AE}" pid="3" name="Название отчета">
    <vt:lpwstr>Доходы План-факт в разрезе администраторов(4).xlsx</vt:lpwstr>
  </property>
  <property fmtid="{D5CDD505-2E9C-101B-9397-08002B2CF9AE}" pid="4" name="Версия клиента">
    <vt:lpwstr>24.1.207.821 (.NET 4.7.2)</vt:lpwstr>
  </property>
  <property fmtid="{D5CDD505-2E9C-101B-9397-08002B2CF9AE}" pid="5" name="Версия базы">
    <vt:lpwstr>24.1.5201.650456368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10.33.69.128</vt:lpwstr>
  </property>
  <property fmtid="{D5CDD505-2E9C-101B-9397-08002B2CF9AE}" pid="8" name="База">
    <vt:lpwstr>komi_2024</vt:lpwstr>
  </property>
  <property fmtid="{D5CDD505-2E9C-101B-9397-08002B2CF9AE}" pid="9" name="Пользователь">
    <vt:lpwstr>04-фу-демиркушак-юр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